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 activeTab="2"/>
  </bookViews>
  <sheets>
    <sheet name="Обложка" sheetId="1" r:id="rId1"/>
    <sheet name="Раздел 1(1)" sheetId="2" r:id="rId2"/>
    <sheet name="Раздел 1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 (1)" sheetId="9" r:id="rId9"/>
    <sheet name="Раздел 7(2)" sheetId="10" r:id="rId10"/>
  </sheets>
  <definedNames>
    <definedName name="_xlnm.Print_Titles" localSheetId="1">'Раздел 1(1)'!$A:$B</definedName>
    <definedName name="_xlnm.Print_Titles" localSheetId="2">'Раздел 1(2)'!$A:$B</definedName>
    <definedName name="_xlnm.Print_Titles" localSheetId="3">'Раздел 2'!$A:$B</definedName>
    <definedName name="_xlnm.Print_Titles" localSheetId="4">'Раздел 3'!$A:$B</definedName>
    <definedName name="_xlnm.Print_Titles" localSheetId="5">'Раздел 4'!$A:$B</definedName>
    <definedName name="_xlnm.Print_Titles" localSheetId="6">'Раздел 5'!$A:$B</definedName>
    <definedName name="_xlnm.Print_Titles" localSheetId="7">'Раздел 6'!$A:$B</definedName>
    <definedName name="_xlnm.Print_Titles" localSheetId="9">'Раздел 7(2)'!$A:$B</definedName>
    <definedName name="_xlnm.Print_Area" localSheetId="1">'Раздел 1(1)'!$A$1:$AA$19</definedName>
    <definedName name="_xlnm.Print_Area" localSheetId="2">'Раздел 1(2)'!$A$1:$P$17</definedName>
    <definedName name="_xlnm.Print_Area" localSheetId="3">'Раздел 2'!$A$1:$AL$17</definedName>
    <definedName name="_xlnm.Print_Area" localSheetId="4">'Раздел 3'!$A$1:$W$17</definedName>
    <definedName name="_xlnm.Print_Area" localSheetId="5">'Раздел 4'!$A$1:$Q$20</definedName>
    <definedName name="_xlnm.Print_Area" localSheetId="6">'Раздел 5'!$A$1:$BR$18</definedName>
    <definedName name="_xlnm.Print_Area" localSheetId="7">'Раздел 6'!$A$1:$R$19</definedName>
  </definedNames>
  <calcPr calcId="144525" refMode="R1C1"/>
</workbook>
</file>

<file path=xl/calcChain.xml><?xml version="1.0" encoding="utf-8"?>
<calcChain xmlns="http://schemas.openxmlformats.org/spreadsheetml/2006/main">
  <c r="S16" i="10" l="1"/>
  <c r="R16" i="10"/>
  <c r="K16" i="10"/>
  <c r="J16" i="10"/>
  <c r="C16" i="10"/>
  <c r="S10" i="10"/>
  <c r="R10" i="10"/>
  <c r="Q10" i="10"/>
  <c r="Q16" i="10" s="1"/>
  <c r="P10" i="10"/>
  <c r="P16" i="10" s="1"/>
  <c r="O10" i="10"/>
  <c r="O16" i="10" s="1"/>
  <c r="N10" i="10"/>
  <c r="N16" i="10" s="1"/>
  <c r="M10" i="10"/>
  <c r="M16" i="10" s="1"/>
  <c r="L10" i="10"/>
  <c r="L16" i="10" s="1"/>
  <c r="K10" i="10"/>
  <c r="J10" i="10"/>
  <c r="I10" i="10"/>
  <c r="I16" i="10" s="1"/>
  <c r="H10" i="10"/>
  <c r="H16" i="10" s="1"/>
  <c r="G10" i="10"/>
  <c r="G16" i="10" s="1"/>
  <c r="F10" i="10"/>
  <c r="F16" i="10" s="1"/>
  <c r="E10" i="10"/>
  <c r="E16" i="10" s="1"/>
  <c r="D10" i="10"/>
  <c r="D16" i="10" s="1"/>
  <c r="C10" i="10"/>
  <c r="H16" i="9"/>
  <c r="G16" i="9"/>
  <c r="J15" i="9"/>
  <c r="D15" i="9"/>
  <c r="C15" i="9"/>
  <c r="J14" i="9"/>
  <c r="C14" i="9" s="1"/>
  <c r="D14" i="9"/>
  <c r="J13" i="9"/>
  <c r="D13" i="9"/>
  <c r="C13" i="9" s="1"/>
  <c r="J12" i="9"/>
  <c r="D12" i="9"/>
  <c r="C12" i="9" s="1"/>
  <c r="J11" i="9"/>
  <c r="D11" i="9"/>
  <c r="C11" i="9" s="1"/>
  <c r="N10" i="9"/>
  <c r="N16" i="9" s="1"/>
  <c r="M10" i="9"/>
  <c r="M16" i="9" s="1"/>
  <c r="L10" i="9"/>
  <c r="L16" i="9" s="1"/>
  <c r="K10" i="9"/>
  <c r="K16" i="9" s="1"/>
  <c r="J10" i="9"/>
  <c r="I10" i="9"/>
  <c r="I16" i="9" s="1"/>
  <c r="H10" i="9"/>
  <c r="G10" i="9"/>
  <c r="F10" i="9"/>
  <c r="F16" i="9" s="1"/>
  <c r="E10" i="9"/>
  <c r="E16" i="9" s="1"/>
  <c r="J9" i="9"/>
  <c r="C9" i="9" s="1"/>
  <c r="D9" i="9"/>
  <c r="J8" i="9"/>
  <c r="D8" i="9"/>
  <c r="C8" i="9" s="1"/>
  <c r="J7" i="9"/>
  <c r="D7" i="9"/>
  <c r="C7" i="9" s="1"/>
  <c r="J6" i="9"/>
  <c r="J16" i="9" s="1"/>
  <c r="D6" i="9"/>
  <c r="R12" i="8"/>
  <c r="R18" i="8" s="1"/>
  <c r="Q12" i="8"/>
  <c r="Q18" i="8" s="1"/>
  <c r="P12" i="8"/>
  <c r="P18" i="8" s="1"/>
  <c r="O12" i="8"/>
  <c r="O18" i="8" s="1"/>
  <c r="N12" i="8"/>
  <c r="N18" i="8" s="1"/>
  <c r="M12" i="8"/>
  <c r="M18" i="8" s="1"/>
  <c r="L12" i="8"/>
  <c r="L18" i="8" s="1"/>
  <c r="K12" i="8"/>
  <c r="K18" i="8" s="1"/>
  <c r="J12" i="8"/>
  <c r="J18" i="8" s="1"/>
  <c r="I12" i="8"/>
  <c r="I18" i="8" s="1"/>
  <c r="H12" i="8"/>
  <c r="H18" i="8" s="1"/>
  <c r="G12" i="8"/>
  <c r="G18" i="8" s="1"/>
  <c r="F12" i="8"/>
  <c r="F18" i="8" s="1"/>
  <c r="E12" i="8"/>
  <c r="E18" i="8" s="1"/>
  <c r="D12" i="8"/>
  <c r="D18" i="8" s="1"/>
  <c r="C12" i="8"/>
  <c r="C18" i="8" s="1"/>
  <c r="BK18" i="7"/>
  <c r="BF18" i="7"/>
  <c r="AX18" i="7"/>
  <c r="AM18" i="7"/>
  <c r="AF18" i="7"/>
  <c r="AA18" i="7"/>
  <c r="T18" i="7"/>
  <c r="O18" i="7"/>
  <c r="H18" i="7"/>
  <c r="C18" i="7"/>
  <c r="BQ17" i="7"/>
  <c r="BP17" i="7"/>
  <c r="BL17" i="7"/>
  <c r="BI17" i="7"/>
  <c r="BH17" i="7"/>
  <c r="BD17" i="7"/>
  <c r="BA17" i="7"/>
  <c r="AZ17" i="7"/>
  <c r="AV17" i="7"/>
  <c r="AS17" i="7"/>
  <c r="AR17" i="7"/>
  <c r="AN17" i="7"/>
  <c r="AK17" i="7"/>
  <c r="AJ17" i="7"/>
  <c r="AC17" i="7"/>
  <c r="AB17" i="7"/>
  <c r="X17" i="7"/>
  <c r="U17" i="7"/>
  <c r="P17" i="7"/>
  <c r="M17" i="7"/>
  <c r="L17" i="7"/>
  <c r="E17" i="7"/>
  <c r="D17" i="7"/>
  <c r="BK16" i="7"/>
  <c r="BF16" i="7"/>
  <c r="AX16" i="7"/>
  <c r="AM16" i="7"/>
  <c r="AF16" i="7"/>
  <c r="AA16" i="7"/>
  <c r="T16" i="7"/>
  <c r="O16" i="7"/>
  <c r="H16" i="7"/>
  <c r="C16" i="7"/>
  <c r="BK15" i="7"/>
  <c r="BF15" i="7"/>
  <c r="AX15" i="7"/>
  <c r="AM15" i="7"/>
  <c r="AM11" i="7" s="1"/>
  <c r="AF15" i="7"/>
  <c r="AA15" i="7"/>
  <c r="T15" i="7"/>
  <c r="O15" i="7"/>
  <c r="H15" i="7"/>
  <c r="C15" i="7"/>
  <c r="BK14" i="7"/>
  <c r="BF14" i="7"/>
  <c r="BF11" i="7" s="1"/>
  <c r="AX14" i="7"/>
  <c r="AM14" i="7"/>
  <c r="AF14" i="7"/>
  <c r="AA14" i="7"/>
  <c r="T14" i="7"/>
  <c r="O14" i="7"/>
  <c r="H14" i="7"/>
  <c r="C14" i="7"/>
  <c r="BK13" i="7"/>
  <c r="BK11" i="7" s="1"/>
  <c r="BF13" i="7"/>
  <c r="AX13" i="7"/>
  <c r="AM13" i="7"/>
  <c r="AF13" i="7"/>
  <c r="AF11" i="7" s="1"/>
  <c r="AA13" i="7"/>
  <c r="T13" i="7"/>
  <c r="O13" i="7"/>
  <c r="O11" i="7" s="1"/>
  <c r="H13" i="7"/>
  <c r="H11" i="7" s="1"/>
  <c r="C13" i="7"/>
  <c r="BK12" i="7"/>
  <c r="BF12" i="7"/>
  <c r="AX12" i="7"/>
  <c r="AM12" i="7"/>
  <c r="AF12" i="7"/>
  <c r="AA12" i="7"/>
  <c r="T12" i="7"/>
  <c r="T11" i="7" s="1"/>
  <c r="O12" i="7"/>
  <c r="H12" i="7"/>
  <c r="C12" i="7"/>
  <c r="BR11" i="7"/>
  <c r="BR17" i="7" s="1"/>
  <c r="BQ11" i="7"/>
  <c r="BP11" i="7"/>
  <c r="BO11" i="7"/>
  <c r="BO17" i="7" s="1"/>
  <c r="BN11" i="7"/>
  <c r="BN17" i="7" s="1"/>
  <c r="BM11" i="7"/>
  <c r="BM17" i="7" s="1"/>
  <c r="BL11" i="7"/>
  <c r="BJ11" i="7"/>
  <c r="BJ17" i="7" s="1"/>
  <c r="BI11" i="7"/>
  <c r="BH11" i="7"/>
  <c r="BG11" i="7"/>
  <c r="BG17" i="7" s="1"/>
  <c r="BE11" i="7"/>
  <c r="BE17" i="7" s="1"/>
  <c r="BD11" i="7"/>
  <c r="BC11" i="7"/>
  <c r="BC17" i="7" s="1"/>
  <c r="BB11" i="7"/>
  <c r="BB17" i="7" s="1"/>
  <c r="BA11" i="7"/>
  <c r="AZ11" i="7"/>
  <c r="AY11" i="7"/>
  <c r="AY17" i="7" s="1"/>
  <c r="AX11" i="7"/>
  <c r="AW11" i="7"/>
  <c r="AW17" i="7" s="1"/>
  <c r="AV11" i="7"/>
  <c r="AU11" i="7"/>
  <c r="AU17" i="7" s="1"/>
  <c r="AT11" i="7"/>
  <c r="AT17" i="7" s="1"/>
  <c r="AS11" i="7"/>
  <c r="AR11" i="7"/>
  <c r="AQ11" i="7"/>
  <c r="AQ17" i="7" s="1"/>
  <c r="AP11" i="7"/>
  <c r="AP17" i="7" s="1"/>
  <c r="AO11" i="7"/>
  <c r="AO17" i="7" s="1"/>
  <c r="AN11" i="7"/>
  <c r="AL11" i="7"/>
  <c r="AL17" i="7" s="1"/>
  <c r="AK11" i="7"/>
  <c r="AJ11" i="7"/>
  <c r="AI11" i="7"/>
  <c r="AI17" i="7" s="1"/>
  <c r="AH11" i="7"/>
  <c r="AH17" i="7" s="1"/>
  <c r="AG11" i="7"/>
  <c r="AG17" i="7" s="1"/>
  <c r="AE11" i="7"/>
  <c r="AE17" i="7" s="1"/>
  <c r="AD11" i="7"/>
  <c r="AD17" i="7" s="1"/>
  <c r="AC11" i="7"/>
  <c r="AB11" i="7"/>
  <c r="AA11" i="7"/>
  <c r="Z11" i="7"/>
  <c r="Z17" i="7" s="1"/>
  <c r="Y11" i="7"/>
  <c r="Y17" i="7" s="1"/>
  <c r="X11" i="7"/>
  <c r="W11" i="7"/>
  <c r="W17" i="7" s="1"/>
  <c r="V11" i="7"/>
  <c r="V17" i="7" s="1"/>
  <c r="U11" i="7"/>
  <c r="S11" i="7"/>
  <c r="S17" i="7" s="1"/>
  <c r="R11" i="7"/>
  <c r="R17" i="7" s="1"/>
  <c r="Q11" i="7"/>
  <c r="Q17" i="7" s="1"/>
  <c r="P11" i="7"/>
  <c r="N11" i="7"/>
  <c r="N17" i="7" s="1"/>
  <c r="M11" i="7"/>
  <c r="L11" i="7"/>
  <c r="K11" i="7"/>
  <c r="K17" i="7" s="1"/>
  <c r="J11" i="7"/>
  <c r="J17" i="7" s="1"/>
  <c r="I11" i="7"/>
  <c r="I17" i="7" s="1"/>
  <c r="G11" i="7"/>
  <c r="G17" i="7" s="1"/>
  <c r="F11" i="7"/>
  <c r="F17" i="7" s="1"/>
  <c r="E11" i="7"/>
  <c r="D11" i="7"/>
  <c r="C11" i="7"/>
  <c r="BK10" i="7"/>
  <c r="BF10" i="7"/>
  <c r="AX10" i="7"/>
  <c r="AM10" i="7"/>
  <c r="AF10" i="7"/>
  <c r="AA10" i="7"/>
  <c r="T10" i="7"/>
  <c r="O10" i="7"/>
  <c r="H10" i="7"/>
  <c r="C10" i="7"/>
  <c r="BK9" i="7"/>
  <c r="BF9" i="7"/>
  <c r="AX9" i="7"/>
  <c r="AM9" i="7"/>
  <c r="AF9" i="7"/>
  <c r="AA9" i="7"/>
  <c r="T9" i="7"/>
  <c r="O9" i="7"/>
  <c r="H9" i="7"/>
  <c r="C9" i="7"/>
  <c r="BK8" i="7"/>
  <c r="BF8" i="7"/>
  <c r="AX8" i="7"/>
  <c r="AM8" i="7"/>
  <c r="AF8" i="7"/>
  <c r="AA8" i="7"/>
  <c r="T8" i="7"/>
  <c r="O8" i="7"/>
  <c r="H8" i="7"/>
  <c r="C8" i="7"/>
  <c r="BK7" i="7"/>
  <c r="BK17" i="7" s="1"/>
  <c r="BF7" i="7"/>
  <c r="BF17" i="7" s="1"/>
  <c r="AX7" i="7"/>
  <c r="AX17" i="7" s="1"/>
  <c r="AM7" i="7"/>
  <c r="AM17" i="7" s="1"/>
  <c r="AF7" i="7"/>
  <c r="AF17" i="7" s="1"/>
  <c r="AA7" i="7"/>
  <c r="AA17" i="7" s="1"/>
  <c r="T7" i="7"/>
  <c r="O7" i="7"/>
  <c r="O17" i="7" s="1"/>
  <c r="H7" i="7"/>
  <c r="H17" i="7" s="1"/>
  <c r="C7" i="7"/>
  <c r="C17" i="7" s="1"/>
  <c r="I20" i="6"/>
  <c r="P19" i="6"/>
  <c r="M19" i="6"/>
  <c r="K19" i="6"/>
  <c r="J19" i="6"/>
  <c r="H19" i="6"/>
  <c r="E19" i="6"/>
  <c r="C19" i="6"/>
  <c r="I18" i="6"/>
  <c r="I17" i="6"/>
  <c r="I16" i="6"/>
  <c r="I15" i="6"/>
  <c r="I14" i="6"/>
  <c r="I13" i="6" s="1"/>
  <c r="Q13" i="6"/>
  <c r="Q19" i="6" s="1"/>
  <c r="P13" i="6"/>
  <c r="O13" i="6"/>
  <c r="O19" i="6" s="1"/>
  <c r="N13" i="6"/>
  <c r="N19" i="6" s="1"/>
  <c r="M13" i="6"/>
  <c r="L13" i="6"/>
  <c r="L19" i="6" s="1"/>
  <c r="K13" i="6"/>
  <c r="J13" i="6"/>
  <c r="H13" i="6"/>
  <c r="G13" i="6"/>
  <c r="G19" i="6" s="1"/>
  <c r="F13" i="6"/>
  <c r="F19" i="6" s="1"/>
  <c r="E13" i="6"/>
  <c r="D13" i="6"/>
  <c r="D19" i="6" s="1"/>
  <c r="C13" i="6"/>
  <c r="I12" i="6"/>
  <c r="I11" i="6"/>
  <c r="I10" i="6"/>
  <c r="I9" i="6"/>
  <c r="I19" i="6" s="1"/>
  <c r="W16" i="5"/>
  <c r="S16" i="5"/>
  <c r="Q16" i="5"/>
  <c r="P16" i="5"/>
  <c r="O16" i="5"/>
  <c r="K16" i="5"/>
  <c r="I16" i="5"/>
  <c r="H16" i="5"/>
  <c r="G16" i="5"/>
  <c r="C16" i="5"/>
  <c r="W10" i="5"/>
  <c r="V10" i="5"/>
  <c r="V16" i="5" s="1"/>
  <c r="U10" i="5"/>
  <c r="U16" i="5" s="1"/>
  <c r="T10" i="5"/>
  <c r="T16" i="5" s="1"/>
  <c r="S10" i="5"/>
  <c r="R10" i="5"/>
  <c r="R16" i="5" s="1"/>
  <c r="Q10" i="5"/>
  <c r="P10" i="5"/>
  <c r="O10" i="5"/>
  <c r="N10" i="5"/>
  <c r="N16" i="5" s="1"/>
  <c r="M10" i="5"/>
  <c r="M16" i="5" s="1"/>
  <c r="L10" i="5"/>
  <c r="L16" i="5" s="1"/>
  <c r="K10" i="5"/>
  <c r="J10" i="5"/>
  <c r="J16" i="5" s="1"/>
  <c r="I10" i="5"/>
  <c r="H10" i="5"/>
  <c r="G10" i="5"/>
  <c r="F10" i="5"/>
  <c r="F16" i="5" s="1"/>
  <c r="E10" i="5"/>
  <c r="E16" i="5" s="1"/>
  <c r="D10" i="5"/>
  <c r="D16" i="5" s="1"/>
  <c r="C10" i="5"/>
  <c r="AD17" i="4"/>
  <c r="U17" i="4"/>
  <c r="L17" i="4"/>
  <c r="C17" i="4"/>
  <c r="AD15" i="4"/>
  <c r="U15" i="4"/>
  <c r="L15" i="4"/>
  <c r="C15" i="4"/>
  <c r="AD14" i="4"/>
  <c r="U14" i="4"/>
  <c r="L14" i="4"/>
  <c r="C14" i="4"/>
  <c r="AD13" i="4"/>
  <c r="U13" i="4"/>
  <c r="L13" i="4"/>
  <c r="C13" i="4"/>
  <c r="AD12" i="4"/>
  <c r="U12" i="4"/>
  <c r="U10" i="4" s="1"/>
  <c r="L12" i="4"/>
  <c r="C12" i="4"/>
  <c r="AD11" i="4"/>
  <c r="AD10" i="4" s="1"/>
  <c r="U11" i="4"/>
  <c r="L11" i="4"/>
  <c r="C11" i="4"/>
  <c r="C10" i="4" s="1"/>
  <c r="AL10" i="4"/>
  <c r="AL16" i="4" s="1"/>
  <c r="AK10" i="4"/>
  <c r="AK16" i="4" s="1"/>
  <c r="AJ10" i="4"/>
  <c r="AJ16" i="4" s="1"/>
  <c r="AI10" i="4"/>
  <c r="AI16" i="4" s="1"/>
  <c r="AH10" i="4"/>
  <c r="AH16" i="4" s="1"/>
  <c r="AG10" i="4"/>
  <c r="AG16" i="4" s="1"/>
  <c r="AF10" i="4"/>
  <c r="AF16" i="4" s="1"/>
  <c r="AE10" i="4"/>
  <c r="AE16" i="4" s="1"/>
  <c r="AC10" i="4"/>
  <c r="AC16" i="4" s="1"/>
  <c r="AB10" i="4"/>
  <c r="AB16" i="4" s="1"/>
  <c r="AA10" i="4"/>
  <c r="AA16" i="4" s="1"/>
  <c r="Z10" i="4"/>
  <c r="Z16" i="4" s="1"/>
  <c r="Y10" i="4"/>
  <c r="Y16" i="4" s="1"/>
  <c r="X10" i="4"/>
  <c r="X16" i="4" s="1"/>
  <c r="W10" i="4"/>
  <c r="W16" i="4" s="1"/>
  <c r="V10" i="4"/>
  <c r="V16" i="4" s="1"/>
  <c r="T10" i="4"/>
  <c r="T16" i="4" s="1"/>
  <c r="S10" i="4"/>
  <c r="S16" i="4" s="1"/>
  <c r="R10" i="4"/>
  <c r="R16" i="4" s="1"/>
  <c r="Q10" i="4"/>
  <c r="Q16" i="4" s="1"/>
  <c r="P10" i="4"/>
  <c r="P16" i="4" s="1"/>
  <c r="O10" i="4"/>
  <c r="O16" i="4" s="1"/>
  <c r="N10" i="4"/>
  <c r="N16" i="4" s="1"/>
  <c r="M10" i="4"/>
  <c r="M16" i="4" s="1"/>
  <c r="L10" i="4"/>
  <c r="K10" i="4"/>
  <c r="K16" i="4" s="1"/>
  <c r="J10" i="4"/>
  <c r="J16" i="4" s="1"/>
  <c r="I10" i="4"/>
  <c r="I16" i="4" s="1"/>
  <c r="H10" i="4"/>
  <c r="H16" i="4" s="1"/>
  <c r="G10" i="4"/>
  <c r="G16" i="4" s="1"/>
  <c r="F10" i="4"/>
  <c r="F16" i="4" s="1"/>
  <c r="E10" i="4"/>
  <c r="E16" i="4" s="1"/>
  <c r="D10" i="4"/>
  <c r="D16" i="4" s="1"/>
  <c r="AD9" i="4"/>
  <c r="U9" i="4"/>
  <c r="L9" i="4"/>
  <c r="C9" i="4"/>
  <c r="AD8" i="4"/>
  <c r="U8" i="4"/>
  <c r="L8" i="4"/>
  <c r="C8" i="4"/>
  <c r="AD7" i="4"/>
  <c r="U7" i="4"/>
  <c r="L7" i="4"/>
  <c r="C7" i="4"/>
  <c r="AD6" i="4"/>
  <c r="U6" i="4"/>
  <c r="L6" i="4"/>
  <c r="L16" i="4" s="1"/>
  <c r="C6" i="4"/>
  <c r="C16" i="4" s="1"/>
  <c r="M16" i="3"/>
  <c r="K16" i="3"/>
  <c r="J16" i="3"/>
  <c r="F16" i="3"/>
  <c r="E16" i="3"/>
  <c r="C16" i="3"/>
  <c r="P10" i="3"/>
  <c r="P16" i="3" s="1"/>
  <c r="O10" i="3"/>
  <c r="O16" i="3" s="1"/>
  <c r="N10" i="3"/>
  <c r="N16" i="3" s="1"/>
  <c r="M10" i="3"/>
  <c r="L10" i="3"/>
  <c r="K10" i="3"/>
  <c r="J10" i="3"/>
  <c r="I10" i="3"/>
  <c r="I16" i="3" s="1"/>
  <c r="H10" i="3"/>
  <c r="H16" i="3" s="1"/>
  <c r="G10" i="3"/>
  <c r="G16" i="3" s="1"/>
  <c r="F10" i="3"/>
  <c r="E10" i="3"/>
  <c r="D10" i="3"/>
  <c r="D16" i="3" s="1"/>
  <c r="C10" i="3"/>
  <c r="Y16" i="2"/>
  <c r="W16" i="2"/>
  <c r="T16" i="2"/>
  <c r="Q16" i="2"/>
  <c r="O16" i="2"/>
  <c r="L16" i="2"/>
  <c r="I16" i="2"/>
  <c r="G16" i="2"/>
  <c r="D16" i="2"/>
  <c r="AA10" i="2"/>
  <c r="Z10" i="2"/>
  <c r="Z16" i="2" s="1"/>
  <c r="Y10" i="2"/>
  <c r="X10" i="2"/>
  <c r="X16" i="2" s="1"/>
  <c r="W10" i="2"/>
  <c r="V10" i="2"/>
  <c r="V16" i="2" s="1"/>
  <c r="U10" i="2"/>
  <c r="U16" i="2" s="1"/>
  <c r="T10" i="2"/>
  <c r="S10" i="2"/>
  <c r="S16" i="2" s="1"/>
  <c r="R10" i="2"/>
  <c r="R16" i="2" s="1"/>
  <c r="Q10" i="2"/>
  <c r="P10" i="2"/>
  <c r="P16" i="2" s="1"/>
  <c r="O10" i="2"/>
  <c r="N10" i="2"/>
  <c r="N16" i="2" s="1"/>
  <c r="M10" i="2"/>
  <c r="M16" i="2" s="1"/>
  <c r="L10" i="2"/>
  <c r="K10" i="2"/>
  <c r="K16" i="2" s="1"/>
  <c r="J10" i="2"/>
  <c r="J16" i="2" s="1"/>
  <c r="I10" i="2"/>
  <c r="H10" i="2"/>
  <c r="H16" i="2" s="1"/>
  <c r="G10" i="2"/>
  <c r="F10" i="2"/>
  <c r="F16" i="2" s="1"/>
  <c r="E10" i="2"/>
  <c r="E16" i="2" s="1"/>
  <c r="C10" i="2"/>
  <c r="C16" i="2" s="1"/>
  <c r="C10" i="9" l="1"/>
  <c r="U16" i="4"/>
  <c r="T17" i="7"/>
  <c r="AD16" i="4"/>
  <c r="D10" i="9"/>
  <c r="D16" i="9" s="1"/>
  <c r="C6" i="9"/>
  <c r="C16" i="9" s="1"/>
</calcChain>
</file>

<file path=xl/sharedStrings.xml><?xml version="1.0" encoding="utf-8"?>
<sst xmlns="http://schemas.openxmlformats.org/spreadsheetml/2006/main" count="526" uniqueCount="297">
  <si>
    <t xml:space="preserve">Составлена на основании формы № 6-нк, </t>
  </si>
  <si>
    <t xml:space="preserve">утвержденной </t>
  </si>
  <si>
    <t>Приказом Росстата от 18.10.2021 №713</t>
  </si>
  <si>
    <t>Годовая</t>
  </si>
  <si>
    <t xml:space="preserve">СВОД ГОДОВЫХ СВЕДЕНИЙ </t>
  </si>
  <si>
    <t>ОБ ОБЩЕДОСТУПНЫХ (ПУБЛИЧНЫХ) БИБЛИОТЕКАХ</t>
  </si>
  <si>
    <t>СИСТЕМЫ МИНКУЛЬТУРЫ РОССИИ</t>
  </si>
  <si>
    <t>за 2021 г.</t>
  </si>
  <si>
    <t>Представляют:</t>
  </si>
  <si>
    <t>Сроки представления:</t>
  </si>
  <si>
    <t xml:space="preserve"> Министерство культуры Российской Федерации формирует  сводный отчет, составленный на основе форм 6-НК, предоставленных - </t>
  </si>
  <si>
    <t>15 февраля</t>
  </si>
  <si>
    <t xml:space="preserve">- общедоступными библиотеками,  осуществляющими библиотечную деятельность, подведомственными органам исполнительной власти всех уровней, осуществляющими   управление в сфере культуры;                                                                                                       -  организациями, имеющими в своем составе структурные подразделения, осуществляющие библиотечную деятельность </t>
  </si>
  <si>
    <t>Наименование отчитывающейся организации</t>
  </si>
  <si>
    <t xml:space="preserve">Хангаласская </t>
  </si>
  <si>
    <t>Почтовый адрес</t>
  </si>
  <si>
    <t xml:space="preserve"> </t>
  </si>
  <si>
    <t>МАТЕРИАЛЬНО-ТЕХНИЧЕСКАЯ БАЗА</t>
  </si>
  <si>
    <t>Тип библиотеки</t>
  </si>
  <si>
    <t>Код строки</t>
  </si>
  <si>
    <t>Общее число библиотек и библиотек-филиалов на конец отчетного года, всего (*)</t>
  </si>
  <si>
    <t>из них ЦБС и других библио-течных объе-динений</t>
  </si>
  <si>
    <t>из общего числа библиотек имеют (из гр.1), единиц</t>
  </si>
  <si>
    <t xml:space="preserve"> Объекты культурного наследия</t>
  </si>
  <si>
    <t xml:space="preserve"> Здания (помещения) доступные для лиц с нарушениями:</t>
  </si>
  <si>
    <t xml:space="preserve"> Помещения по форме пользования</t>
  </si>
  <si>
    <t>из  библиотек в оперативном управлении (из гр.8) имеют помещения</t>
  </si>
  <si>
    <t xml:space="preserve"> Пункты вне стационарногообслуживания пользователей библиотеки</t>
  </si>
  <si>
    <t xml:space="preserve"> Посадочные места для пользователей</t>
  </si>
  <si>
    <t>Автоматизированные технологии</t>
  </si>
  <si>
    <t>Специализи-рованное оборудование для инвалидов</t>
  </si>
  <si>
    <t>Транспортные средства</t>
  </si>
  <si>
    <t>из них - специализи-рованные транспортные средства,       (из графы 23)</t>
  </si>
  <si>
    <t>Наличие доступа к электронно-му каталогу</t>
  </si>
  <si>
    <t>федерального значения</t>
  </si>
  <si>
    <t>регио-нального значения</t>
  </si>
  <si>
    <t>зрения</t>
  </si>
  <si>
    <t>слуха</t>
  </si>
  <si>
    <t>опорно-двига-тельного аппарата</t>
  </si>
  <si>
    <t>в оперативном управлении</t>
  </si>
  <si>
    <t>по договору аренды</t>
  </si>
  <si>
    <t>прочие</t>
  </si>
  <si>
    <t>требующие капитального ремонта</t>
  </si>
  <si>
    <t>аварийные</t>
  </si>
  <si>
    <t>всего</t>
  </si>
  <si>
    <t xml:space="preserve">из них (из гр. 14) компьютеризованных </t>
  </si>
  <si>
    <t>из них, с возможностью выхода в Интернет (из гр.15)</t>
  </si>
  <si>
    <t>обработки поступлений и ведения электронного каталога</t>
  </si>
  <si>
    <t>организации и учета выдачи фондов</t>
  </si>
  <si>
    <r>
      <t>организации и учета доступа посетителей</t>
    </r>
    <r>
      <rPr>
        <strike/>
        <sz val="10"/>
        <color rgb="FF000000"/>
        <rFont val="Times New Roman"/>
      </rPr>
      <t xml:space="preserve"> </t>
    </r>
  </si>
  <si>
    <t>учета документов библиотечного фонда</t>
  </si>
  <si>
    <t>для оцифровки фондов</t>
  </si>
  <si>
    <t>А</t>
  </si>
  <si>
    <t>0</t>
  </si>
  <si>
    <t>Муниципальные общедоступные библиотеки, всего</t>
  </si>
  <si>
    <t>из них детские</t>
  </si>
  <si>
    <t>Из общего числа (стр.01) - в сельской местности</t>
  </si>
  <si>
    <t>X</t>
  </si>
  <si>
    <t>Государственные центральные библиотеки субъектов РФ, всего (сумма строк 06, 07, 08, 09, 10) в том числе:</t>
  </si>
  <si>
    <t>универсальные научные (публичные)</t>
  </si>
  <si>
    <t>детские</t>
  </si>
  <si>
    <t>юношеские (молодежные)</t>
  </si>
  <si>
    <t>библиотеки для детей и юношества (молодежи)</t>
  </si>
  <si>
    <t>библиотеки для слепых</t>
  </si>
  <si>
    <t>ИТОГО по муниципальным библиотекам и государственным центральным библиотекам субъектов РФ  (сумма строк 01 + 05)</t>
  </si>
  <si>
    <t xml:space="preserve">  в том числе (справочно из стр.11)
Структурные подразделения учреждений, осуществляющие библиотечную деятельность </t>
  </si>
  <si>
    <t>(*) - в графе 1 строки 12 проставляется число учреждений, занимающихся библиотечной деятельностью</t>
  </si>
  <si>
    <t>Площадь помещений, тыс.кв.м</t>
  </si>
  <si>
    <t>Число пунктов вне стационарного обслуживания пользователей библиотеки, единиц</t>
  </si>
  <si>
    <t>Число посадочных мест для пользователей, тыс.ед.</t>
  </si>
  <si>
    <t>Число транспортных средств, единиц</t>
  </si>
  <si>
    <t xml:space="preserve">всего </t>
  </si>
  <si>
    <t>для хранения фондов  (из гр.26)</t>
  </si>
  <si>
    <t>для обслу-живания пользова-телей (из гр.26)</t>
  </si>
  <si>
    <t>из общей площади помещений (из гр.26), площадь</t>
  </si>
  <si>
    <t>техническое состоние помещений (площадь), находящихся в оперативном управлении (из гр.29)</t>
  </si>
  <si>
    <t>из них  (из графы 35) компьютери-зированных</t>
  </si>
  <si>
    <t>из них  с возмож-ностью выхода в Интернет (из гр.36)</t>
  </si>
  <si>
    <t>из них специализи-рованных транспортных средств</t>
  </si>
  <si>
    <t>находится в опера-тивном управлении</t>
  </si>
  <si>
    <t>использу-ется по договору аренды</t>
  </si>
  <si>
    <t>требуют капита-льного ремонта</t>
  </si>
  <si>
    <t xml:space="preserve">ФОРМИРОВАНИЕ БИБЛИОТЕЧНОГО ФОНДА НА ФИЗИЧЕСКИХ(МАТЕРИАЛЬНЫХ) НОСИТЕЛЯХ, тыс.экз. (с точностью 0,01)  </t>
  </si>
  <si>
    <t>Поступило документов за отчетный год</t>
  </si>
  <si>
    <t>в том числе вновь приобретенных документов</t>
  </si>
  <si>
    <t>Выбыло документов за отчетный год</t>
  </si>
  <si>
    <t>Состоит документов на конец отчетного года</t>
  </si>
  <si>
    <t>всего                         (сумма граф 41, 43-45)</t>
  </si>
  <si>
    <t>в том числе:</t>
  </si>
  <si>
    <t>из общего объема поступлений - документы в специальных форматах для слепых и слабовидящих (из гр.40)</t>
  </si>
  <si>
    <t>из общего объема поступлений (из гр.40)</t>
  </si>
  <si>
    <t>Всего (сумма граф 50, 52 - 54)</t>
  </si>
  <si>
    <t>из общего  объема новых поступлений документы в специальных форматах для слепых и слабовидящих (из гр.49)</t>
  </si>
  <si>
    <t>из общего объема новых поступлений (из гр.49)</t>
  </si>
  <si>
    <t>Всего                    (сумма граф   59, 61 -63)</t>
  </si>
  <si>
    <t>из общего объема выбывших документов  -документы в специальных форматах для слепых и слабовидящих (из гр.58)</t>
  </si>
  <si>
    <t>из общего объема выбывших документов (из гр.58)</t>
  </si>
  <si>
    <t>Всего                      (сумма граф        68, 70 -72)</t>
  </si>
  <si>
    <t>из общего объема фонда - документы в специальных форматах для слепых и слабовидящих         (из гр.67)</t>
  </si>
  <si>
    <t>из общего объема фонда               (из гр.67)</t>
  </si>
  <si>
    <t>печатные издания и неопублико-ванные документы</t>
  </si>
  <si>
    <t>из них книг         (из гр 41)</t>
  </si>
  <si>
    <t>электронные документы на съемных носителях</t>
  </si>
  <si>
    <t>документы на микро-формах</t>
  </si>
  <si>
    <t>документы на других видах носителей</t>
  </si>
  <si>
    <t>на языках народов России (кроме русского)</t>
  </si>
  <si>
    <t>на иностранных языках</t>
  </si>
  <si>
    <t>печатные издания и неопубликованные документы</t>
  </si>
  <si>
    <t>из них книг       ( из гр. 50)</t>
  </si>
  <si>
    <t>документы на микроформах</t>
  </si>
  <si>
    <t>на иностранрых языках</t>
  </si>
  <si>
    <t>из них книг  (из гр. 59)</t>
  </si>
  <si>
    <t>из них книг  (из графы 68)</t>
  </si>
  <si>
    <t>электрон-ные документы на съемных носителях</t>
  </si>
  <si>
    <t>ЭЛЕКТРОННЫЕ (СЕТЕВЫЕ) РЕСУРСЫ</t>
  </si>
  <si>
    <t xml:space="preserve">из общего числа библиотек  (из гр.1) </t>
  </si>
  <si>
    <t>Поступило (создано, приобретено) за отчетный год</t>
  </si>
  <si>
    <t>Объем на конец отчетного года</t>
  </si>
  <si>
    <t>имеют доступ в Интернет</t>
  </si>
  <si>
    <t>из них имеют доступ посетители</t>
  </si>
  <si>
    <t>имеют собственный Интернет-сайт или Интернет-страницу</t>
  </si>
  <si>
    <t xml:space="preserve">из них  собственный Интернет-сайт или Интернет-страница доступные для слепых и слабовидящих </t>
  </si>
  <si>
    <t>создают, приобретают электронные каталоги</t>
  </si>
  <si>
    <t xml:space="preserve">из них доступных в Интернете </t>
  </si>
  <si>
    <t>имеют электронную (цифровую) библиотеку</t>
  </si>
  <si>
    <t xml:space="preserve">из нее предоставляют документы в открытом доступе </t>
  </si>
  <si>
    <t>имеют базы данных с инсталлиро-ванными документами</t>
  </si>
  <si>
    <t>имеют базы данных сетевых удаленных лицензионных документов</t>
  </si>
  <si>
    <t>Объем электронного каталога, тыс.ед. (с точностью до 0, 01)</t>
  </si>
  <si>
    <t>Объем электронной (цифровой) библиотеки, тыс.ед. (с точностью до 0, 01)</t>
  </si>
  <si>
    <t>Число баз данных инсталлированных документов, единиц</t>
  </si>
  <si>
    <t>Сетевые удаленные лицензионные документы</t>
  </si>
  <si>
    <t>общее число записей</t>
  </si>
  <si>
    <t>из них число записей, доступных в Интернете</t>
  </si>
  <si>
    <t xml:space="preserve">общее число сетевых локальных документов </t>
  </si>
  <si>
    <t>из них число документов в открытом доступе</t>
  </si>
  <si>
    <t>число баз данных, единиц</t>
  </si>
  <si>
    <t>в них полнотекстовых документов, тыс.ед. (с точностью до 0,01)</t>
  </si>
  <si>
    <t>76</t>
  </si>
  <si>
    <t>77</t>
  </si>
  <si>
    <t>78</t>
  </si>
  <si>
    <t>79</t>
  </si>
  <si>
    <t>ЧИСЛО ПОЛЬЗОВАТЕЛЕЙ И ПОСЕЩЕНИЙ БИБЛИОТЕКИ</t>
  </si>
  <si>
    <t>Число зарегистрированных пользователей библиотеки, тыс.чел. (с точностью  до 0,1)</t>
  </si>
  <si>
    <t>Число посещений библиотеки, посещений в тыс. ед (с точностью до 0,1)</t>
  </si>
  <si>
    <t xml:space="preserve">Число обращений к библиотеке удаленных пользователей, тыс. ед. (с точностью до 0,1) </t>
  </si>
  <si>
    <t xml:space="preserve">из них пользователей, обслуженных в стационарных условиях  </t>
  </si>
  <si>
    <t xml:space="preserve">из них пользова-телей, обслужен-ных во внестацио-нарных условиях (из гр. 97) </t>
  </si>
  <si>
    <t xml:space="preserve">  из них ( из гр.97)  удаленных пользователей</t>
  </si>
  <si>
    <t>всего (сумма гр. 104,107)</t>
  </si>
  <si>
    <t>в том числе (из графы 103)</t>
  </si>
  <si>
    <t>всего ( из гр.97)</t>
  </si>
  <si>
    <t>из них в возрасте (из гр. 98)</t>
  </si>
  <si>
    <t>в стационарных условиях</t>
  </si>
  <si>
    <t xml:space="preserve"> вне стационара</t>
  </si>
  <si>
    <t>до 14 лет включи-тельно</t>
  </si>
  <si>
    <t>15 - 30 лет включительно</t>
  </si>
  <si>
    <t>из них (из графы 104)</t>
  </si>
  <si>
    <t>в том числе (из графы 107)</t>
  </si>
  <si>
    <t>для получения библиотечно-информацион-ных услуг</t>
  </si>
  <si>
    <t>число посещений библиотеч
ных
 мероприятий</t>
  </si>
  <si>
    <t>для получения библиотечно-информационных услуг</t>
  </si>
  <si>
    <t>в том числе при  обслуживании специализи-рованными транспортными средствами (из графы 108)</t>
  </si>
  <si>
    <t xml:space="preserve">число посещений библиотечных мероприятий 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</si>
  <si>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</si>
  <si>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</si>
  <si>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</si>
  <si>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</si>
  <si>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</si>
  <si>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</si>
  <si>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</si>
  <si>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</si>
  <si>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</si>
  <si>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</si>
  <si>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</si>
  <si>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</si>
  <si>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</si>
  <si>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</si>
  <si>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 xml:space="preserve">БИБЛИОТЕЧНО-ИНФОРМАЦИОННОЕ ОБСЛУЖИВАНИЕ ПОЛЬЗОВАТЕЛЕЙ </t>
  </si>
  <si>
    <t>в стационарном режиме</t>
  </si>
  <si>
    <t>из числа обслуженных в стационарном режиме в том числе в возрасте - до 14 лет включительно</t>
  </si>
  <si>
    <t>из числа обслуженных в стационарном режиме в том числе в возрасте -  15-30 лет включительно</t>
  </si>
  <si>
    <t>во внестационарном режиме</t>
  </si>
  <si>
    <t>в удаленном режиме</t>
  </si>
  <si>
    <t>ВСЕГО (в стационарном, во внестационарном и удаленном режимах)</t>
  </si>
  <si>
    <t>Выдано (просмотрено) документов из фондов данной библиотеки, тыс.ед. (с точностью до 0,01)</t>
  </si>
  <si>
    <t>Выдано (просмотрено) документов из фондов других библиотек, тыс.ед. (с точностью до 0,01)</t>
  </si>
  <si>
    <t xml:space="preserve">Выполнено справок и консультаций, тыс.ед.  (с точностью до 0,01) </t>
  </si>
  <si>
    <t>Число библиотечных мероприятий</t>
  </si>
  <si>
    <t xml:space="preserve">Выполнено справок и консультаций, тыс.ед. (с точностью до 0,01)  </t>
  </si>
  <si>
    <t xml:space="preserve">Выполнено справок и консультаций, тыс.ед. (с точностью до 0,01)   </t>
  </si>
  <si>
    <t>Выдано (просмотрено) документов из фондов данной библиотеки, тыс.ед. (с точностью до 0,1)</t>
  </si>
  <si>
    <t>Выдано (просмотрено) документов из фондов других библиотек, тыс. ед. (с точностью до 0,1)</t>
  </si>
  <si>
    <t>Выполнено справок и консультаций, тыс. ед. (с точностью до 0,1)</t>
  </si>
  <si>
    <t>всего  (сумма граф  113,114,115,116)</t>
  </si>
  <si>
    <t>в том числе</t>
  </si>
  <si>
    <t>всего (сумма граф  118,119)</t>
  </si>
  <si>
    <t>по месту расположения библиотеки, (из графы 121)</t>
  </si>
  <si>
    <t>с возможностью участия инвалидов и лиц с ОВЗ, (из графы 121)</t>
  </si>
  <si>
    <t>всего (сумма граф 125, 126, 127, 128)</t>
  </si>
  <si>
    <t>всего (сумма граф 130,131)</t>
  </si>
  <si>
    <t>по месту расположения библиотеки, (из графы 133)</t>
  </si>
  <si>
    <t>с возможностью участия инвалидов и лиц с ОВЗ, (из графы 133)</t>
  </si>
  <si>
    <t xml:space="preserve">всего (сумма граф 137,138, 139,140) </t>
  </si>
  <si>
    <t>всего (сумма граф 142,143)</t>
  </si>
  <si>
    <t>по месту расположения библиотеки, (из графы 145)</t>
  </si>
  <si>
    <t>с возможностью участия инвалидов и лиц с ОВЗ, (из графы 145)</t>
  </si>
  <si>
    <t>Всего (сумма граф 149, 150, 151,152)</t>
  </si>
  <si>
    <t xml:space="preserve">Всего </t>
  </si>
  <si>
    <t xml:space="preserve"> доступных в виртуальных читальных залах (из графы 153)</t>
  </si>
  <si>
    <t>в условиях вне стационара   (из графы 156)</t>
  </si>
  <si>
    <t>с возможностью участия инвалидов и лиц с ОВЗ ( из графы 156)</t>
  </si>
  <si>
    <t>всего (сумма граф 160,161)</t>
  </si>
  <si>
    <t xml:space="preserve"> доступных в виртуальных читальных залах (из графы 162)</t>
  </si>
  <si>
    <t>в условиях вне стационара   (из графы 165)</t>
  </si>
  <si>
    <t>всего (сумма граф 168,169,170,171)</t>
  </si>
  <si>
    <t>всего (сумма граф 173,174)</t>
  </si>
  <si>
    <t>Всего</t>
  </si>
  <si>
    <t>по месту расположе- ния библиотеки, (из графы 176)</t>
  </si>
  <si>
    <t>в условиях вне стационара,        (из графы 176)</t>
  </si>
  <si>
    <t>с возможностью участия инвалидов и лиц с ОВЗ, (из графы 176)</t>
  </si>
  <si>
    <t xml:space="preserve"> на физических носителях</t>
  </si>
  <si>
    <t>из электрон-ной (цифровой) библиотеки</t>
  </si>
  <si>
    <t>инсталли-рованных документов</t>
  </si>
  <si>
    <t>сетевых удаленных лицензионных документов</t>
  </si>
  <si>
    <t>полученных по системе МБА и ММБА, ЭДД</t>
  </si>
  <si>
    <t>доступных в виртуальных читальных залах</t>
  </si>
  <si>
    <t>из фонда на физических носителях</t>
  </si>
  <si>
    <t>инсталлированных документов</t>
  </si>
  <si>
    <t>из электронной (цифровой) библиотеки</t>
  </si>
  <si>
    <t>полученных по системе МБА и ММБА ,ЭДД</t>
  </si>
  <si>
    <t>ПЕРСОНАЛ БИБЛИОТЕКИ</t>
  </si>
  <si>
    <t>Штат библиотеки на конец отчетного года, единиц</t>
  </si>
  <si>
    <t>Численность работников, человек</t>
  </si>
  <si>
    <t xml:space="preserve"> имеют инвалидно-сть  (из графы 181)</t>
  </si>
  <si>
    <t>из них (из графы 181) основной персонал библиотеки</t>
  </si>
  <si>
    <t>из них (из гафы.183)</t>
  </si>
  <si>
    <t>из них имеют образование (из графы 183)</t>
  </si>
  <si>
    <t>в том числе со стажем работы в библиотеках (из гpафы 183)</t>
  </si>
  <si>
    <t>в том числе по возрасту (из графы 183)</t>
  </si>
  <si>
    <t>прошли повышение квалификации/ переподготовку по билиотечно-информационной деятельности</t>
  </si>
  <si>
    <t xml:space="preserve">из них прошли обучение (инструкти-рование) по вопросам, связанным с предоставлением услуг инвалидам 
</t>
  </si>
  <si>
    <t>высшее</t>
  </si>
  <si>
    <t>среднее профессиональное</t>
  </si>
  <si>
    <t>из них библиотечное (из гpафы 186)</t>
  </si>
  <si>
    <t>из них библиотечное (из графы 188)</t>
  </si>
  <si>
    <t>от 0 до 3 лет</t>
  </si>
  <si>
    <t>от 3 до 10 лет</t>
  </si>
  <si>
    <t>свыше 10 лет</t>
  </si>
  <si>
    <t>до 30 лет</t>
  </si>
  <si>
    <t>от 30 до 55 лет</t>
  </si>
  <si>
    <t>55 лет и старше</t>
  </si>
  <si>
    <t>180</t>
  </si>
  <si>
    <t>ПОСТУПЛЕНИЕ И ИСПОЛЬЗОВАНИЕ ФИНАНСОВЫХ СРЕДСТВ, тыс.руб. (с точностью 0,1)</t>
  </si>
  <si>
    <t xml:space="preserve">Поступило за год - всего (сумма гр.197, 202,203) </t>
  </si>
  <si>
    <t>из них, (из графы 196)</t>
  </si>
  <si>
    <t>бюджетные ассигнования учредителя</t>
  </si>
  <si>
    <t>Финансиро-вание из бюджетов других уровней, (из графы 196)</t>
  </si>
  <si>
    <t>поступления от оказания услуг (выполнения работ) на платной основе и от иной приносящей доход деятельности  - всего, (сумма граф 204,205,206)</t>
  </si>
  <si>
    <t>всего - (сумма граф 198,199,200, 201)</t>
  </si>
  <si>
    <t xml:space="preserve"> субсидии на финансовое обеспечение выполнения государственного  (муниципального) задания (средств бюджетной сметы)</t>
  </si>
  <si>
    <t xml:space="preserve">субсидии, представляемые в соответствии с абзацем 2 пунктом 1 статьи 78.1 Бюджетного кодекса РФ </t>
  </si>
  <si>
    <t>субсидии на осуществле-ние капитальных вложений</t>
  </si>
  <si>
    <t>гранты в форме субсидий</t>
  </si>
  <si>
    <t>от основных видов уставной деятельности</t>
  </si>
  <si>
    <t>благотворительные и спонсорские вклады</t>
  </si>
  <si>
    <t>от иной, приносящей доход деятельности</t>
  </si>
  <si>
    <t xml:space="preserve"> из них   (из графы  206)       от сдачи имущества в аренду</t>
  </si>
  <si>
    <t>Х</t>
  </si>
  <si>
    <t>ПОСТУПЛЕНИЕ И ИСПОЛЬЗОВАНИЕ ФИНАНСОВЫХ СРЕДСТВ, тыс. руб. (с точностью до 0,1)</t>
  </si>
  <si>
    <t xml:space="preserve">Израсходова-но за год - всего </t>
  </si>
  <si>
    <t>из них (из графы 208)</t>
  </si>
  <si>
    <t>расходы на оплату труда</t>
  </si>
  <si>
    <t>расходы на капитальный ремонт и реконструкцию</t>
  </si>
  <si>
    <t>расходы на приобретение (замену) оборудования</t>
  </si>
  <si>
    <t>на комплектование фонда</t>
  </si>
  <si>
    <t>на организацию и проведение мероприятий</t>
  </si>
  <si>
    <t>на информатизацию библиотечной деятельности, в т.ч. создание электронных каталогов и оцифровку библиотечного фонда</t>
  </si>
  <si>
    <t>всего,              (из графы 208)</t>
  </si>
  <si>
    <t>за счет средств от оказания услуг (выполнения работ) на платной основе и от иной приносящей доход деятельности, (из графы 209)</t>
  </si>
  <si>
    <t>из них расходы на оплату труда основному персоналу, (из графы 209)</t>
  </si>
  <si>
    <t>за счет средств от оказания услуг (выполнения работ) на платной основе и от иной приносящей доход деятельности, (из графы 211)</t>
  </si>
  <si>
    <t>за счет средств от оказания услуг (выполнения работ) на платной основе и от иной приносящей доход деятельности, (из графы 213)</t>
  </si>
  <si>
    <t>для улучшения условий доступности для инвалидов с ОВЗ (из графы 215)</t>
  </si>
  <si>
    <t>за счет средств от оказания услуг (выполнения работ) на платной основе и от иной приносящей доход деятельности, (из графы 215)</t>
  </si>
  <si>
    <t>из них на подписку на доступ к удаленным сетевым ресурсам,  (из графы 218)</t>
  </si>
  <si>
    <t>за счет средств от оказания услуг (выполнения работ) на платной основе и от иной приносящей доход деятельности, (из графы 218)</t>
  </si>
  <si>
    <t>за счет средств от оказания услуг (выполнения работ) на платной основе и от иной приносящей доход деятельности, (из графы 221)</t>
  </si>
  <si>
    <t>за счет средств от оказания услуг (выполнения работ) на платной основе и от иной приносящей доход деятельности, (из графы 223)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</si>
  <si>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</si>
  <si>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</si>
  <si>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</si>
  <si>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</si>
  <si>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r>
      <t xml:space="preserve">"           " </t>
    </r>
    <r>
      <rPr>
        <sz val="9"/>
        <color rgb="FF000000"/>
        <rFont val="Calibri"/>
      </rPr>
      <t xml:space="preserve">      </t>
    </r>
    <r>
      <rPr>
        <u/>
        <sz val="9"/>
        <color rgb="FF000000"/>
        <rFont val="Calibri"/>
      </rPr>
      <t xml:space="preserve">                                                     </t>
    </r>
    <r>
      <rPr>
        <sz val="9"/>
        <color rgb="FF000000"/>
        <rFont val="Calibri"/>
      </rPr>
      <t xml:space="preserve"> 20</t>
    </r>
    <r>
      <rPr>
        <u/>
        <sz val="9"/>
        <color rgb="FF000000"/>
        <rFont val="Calibri"/>
      </rPr>
      <t xml:space="preserve">            </t>
    </r>
    <r>
      <rPr>
        <sz val="9"/>
        <color rgb="FF000000"/>
        <rFont val="Calibri"/>
      </rPr>
      <t>год</t>
    </r>
  </si>
  <si>
    <t>(номер контактного телефона)</t>
  </si>
  <si>
    <t>(e-mail)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</si>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</sst>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12" x14ac:knownFonts="1">
    <font>
      <sz val="10"/>
      <color rgb="FF000000"/>
      <name val="Arial Cyr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B050"/>
      <name val="Times New Roman"/>
    </font>
    <font>
      <sz val="12"/>
      <color rgb="FF000000"/>
      <name val="Times New Roman"/>
    </font>
    <font>
      <sz val="9"/>
      <color rgb="FF000000"/>
      <name val="Arial Cyr"/>
    </font>
    <font>
      <b/>
      <sz val="12"/>
      <color rgb="FF000000"/>
      <name val="Times New Roman"/>
    </font>
    <font>
      <sz val="9"/>
      <color rgb="FF000000"/>
      <name val="Calibri"/>
    </font>
    <font>
      <u/>
      <sz val="9"/>
      <color rgb="FF000000"/>
      <name val="Calibri"/>
    </font>
    <font>
      <sz val="10"/>
      <color rgb="FF000000"/>
      <name val="Calibri"/>
    </font>
    <font>
      <u/>
      <sz val="12"/>
      <color rgb="FF000000"/>
      <name val="Times New Roman"/>
    </font>
    <font>
      <strike/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50505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2"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2" borderId="0" xfId="0" applyFont="1" applyFill="1"/>
    <xf numFmtId="0" fontId="2" fillId="3" borderId="0" xfId="0" applyFont="1" applyFill="1"/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right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 indent="6"/>
    </xf>
    <xf numFmtId="0" fontId="4" fillId="2" borderId="0" xfId="0" applyFont="1" applyFill="1"/>
    <xf numFmtId="0" fontId="0" fillId="2" borderId="0" xfId="0" applyFill="1"/>
    <xf numFmtId="0" fontId="7" fillId="2" borderId="0" xfId="0" applyFont="1" applyFill="1" applyAlignment="1">
      <alignment vertical="top" wrapText="1"/>
    </xf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top" wrapText="1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/>
    <xf numFmtId="49" fontId="1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1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1" fillId="3" borderId="3" xfId="0" applyFont="1" applyFill="1" applyBorder="1"/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right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5" fillId="2" borderId="3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left" vertical="top" wrapText="1" indent="5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4" fillId="3" borderId="1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75" zoomScaleSheetLayoutView="100" workbookViewId="0">
      <selection activeCell="B22" sqref="B22:L22"/>
    </sheetView>
  </sheetViews>
  <sheetFormatPr defaultColWidth="8.85546875" defaultRowHeight="15.75" x14ac:dyDescent="0.25"/>
  <cols>
    <col min="1" max="1" width="46.7109375" style="29" customWidth="1"/>
    <col min="2" max="2" width="11.28515625" style="29" customWidth="1"/>
    <col min="3" max="4" width="9.28515625" style="29" customWidth="1"/>
    <col min="5" max="5" width="6.7109375" style="29" customWidth="1"/>
    <col min="6" max="6" width="6.85546875" style="29" customWidth="1"/>
    <col min="7" max="8" width="8.28515625" style="29" customWidth="1"/>
    <col min="9" max="9" width="7" style="29" customWidth="1"/>
    <col min="10" max="10" width="7.140625" style="29" customWidth="1"/>
    <col min="11" max="12" width="9.140625" style="29" customWidth="1"/>
    <col min="13" max="13" width="8.85546875" style="29"/>
  </cols>
  <sheetData>
    <row r="1" spans="1:13" x14ac:dyDescent="0.25">
      <c r="A1" s="35"/>
      <c r="B1" s="35"/>
      <c r="C1" s="35"/>
      <c r="D1" s="35"/>
      <c r="E1" s="37"/>
      <c r="F1" s="38"/>
      <c r="G1" s="96" t="s">
        <v>0</v>
      </c>
      <c r="H1" s="96"/>
      <c r="I1" s="96"/>
      <c r="J1" s="96"/>
      <c r="K1" s="96"/>
      <c r="L1" s="96"/>
      <c r="M1" s="35"/>
    </row>
    <row r="2" spans="1:13" x14ac:dyDescent="0.25">
      <c r="A2" s="35"/>
      <c r="B2" s="35"/>
      <c r="C2" s="35"/>
      <c r="D2" s="35"/>
      <c r="E2" s="37"/>
      <c r="F2" s="38"/>
      <c r="G2" s="96" t="s">
        <v>1</v>
      </c>
      <c r="H2" s="96"/>
      <c r="I2" s="96"/>
      <c r="J2" s="96"/>
      <c r="K2" s="96"/>
      <c r="L2" s="96"/>
      <c r="M2" s="35"/>
    </row>
    <row r="3" spans="1:13" x14ac:dyDescent="0.25">
      <c r="A3" s="35"/>
      <c r="B3" s="35"/>
      <c r="C3" s="35"/>
      <c r="D3" s="35"/>
      <c r="E3" s="37"/>
      <c r="F3" s="38"/>
      <c r="G3" s="96" t="s">
        <v>2</v>
      </c>
      <c r="H3" s="96"/>
      <c r="I3" s="96"/>
      <c r="J3" s="96"/>
      <c r="K3" s="96"/>
      <c r="L3" s="96"/>
      <c r="M3" s="35"/>
    </row>
    <row r="4" spans="1:13" x14ac:dyDescent="0.25">
      <c r="A4" s="35"/>
      <c r="B4" s="35"/>
      <c r="C4" s="35"/>
      <c r="D4" s="35"/>
      <c r="E4" s="37"/>
      <c r="F4" s="37"/>
      <c r="G4" s="37"/>
      <c r="H4" s="99"/>
      <c r="I4" s="99"/>
      <c r="J4" s="99"/>
      <c r="K4" s="99"/>
      <c r="L4" s="99"/>
      <c r="M4" s="35"/>
    </row>
    <row r="5" spans="1:13" x14ac:dyDescent="0.25">
      <c r="A5" s="35"/>
      <c r="B5" s="35"/>
      <c r="C5" s="35"/>
      <c r="D5" s="35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35"/>
      <c r="B6" s="35"/>
      <c r="C6" s="35"/>
      <c r="D6" s="35"/>
      <c r="E6" s="37"/>
      <c r="F6" s="37"/>
      <c r="G6" s="37"/>
      <c r="H6" s="98" t="s">
        <v>3</v>
      </c>
      <c r="I6" s="98"/>
      <c r="J6" s="98"/>
      <c r="K6" s="98"/>
      <c r="L6" s="98"/>
      <c r="M6" s="39"/>
    </row>
    <row r="7" spans="1:13" x14ac:dyDescent="0.25">
      <c r="A7" s="35"/>
      <c r="B7" s="35"/>
      <c r="C7" s="35"/>
      <c r="D7" s="35"/>
      <c r="E7" s="37"/>
      <c r="F7" s="37"/>
      <c r="G7" s="37"/>
      <c r="H7" s="37"/>
      <c r="I7" s="37"/>
      <c r="J7" s="37"/>
      <c r="K7" s="37"/>
      <c r="L7" s="37"/>
      <c r="M7" s="39"/>
    </row>
    <row r="8" spans="1:13" x14ac:dyDescent="0.25">
      <c r="A8" s="35"/>
      <c r="B8" s="35"/>
      <c r="C8" s="35"/>
      <c r="D8" s="35"/>
      <c r="E8" s="37"/>
      <c r="F8" s="37"/>
      <c r="G8" s="37"/>
      <c r="H8" s="37"/>
      <c r="I8" s="37"/>
      <c r="J8" s="37"/>
      <c r="K8" s="37"/>
      <c r="L8" s="37"/>
      <c r="M8" s="39"/>
    </row>
    <row r="9" spans="1:13" x14ac:dyDescent="0.25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39"/>
    </row>
    <row r="10" spans="1:13" ht="21.75" customHeight="1" x14ac:dyDescent="0.25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9"/>
    </row>
    <row r="11" spans="1:13" ht="21.75" customHeight="1" x14ac:dyDescent="0.25">
      <c r="A11" s="96" t="s">
        <v>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9"/>
    </row>
    <row r="12" spans="1:13" ht="24.75" customHeight="1" x14ac:dyDescent="0.25">
      <c r="A12" s="96" t="s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9"/>
    </row>
    <row r="13" spans="1:13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9"/>
    </row>
    <row r="14" spans="1:13" x14ac:dyDescent="0.25">
      <c r="A14" s="35"/>
      <c r="B14" s="35"/>
      <c r="C14" s="35"/>
      <c r="D14" s="35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97" t="s">
        <v>8</v>
      </c>
      <c r="B15" s="97"/>
      <c r="C15" s="97"/>
      <c r="D15" s="97"/>
      <c r="E15" s="97"/>
      <c r="F15" s="97"/>
      <c r="G15" s="97"/>
      <c r="H15" s="97" t="s">
        <v>9</v>
      </c>
      <c r="I15" s="97"/>
      <c r="J15" s="97"/>
      <c r="K15" s="97"/>
      <c r="L15" s="97"/>
      <c r="M15" s="39"/>
    </row>
    <row r="16" spans="1:13" ht="42" customHeight="1" x14ac:dyDescent="0.25">
      <c r="A16" s="94" t="s">
        <v>10</v>
      </c>
      <c r="B16" s="94"/>
      <c r="C16" s="94"/>
      <c r="D16" s="94"/>
      <c r="E16" s="94"/>
      <c r="F16" s="94"/>
      <c r="G16" s="94"/>
      <c r="H16" s="91" t="s">
        <v>11</v>
      </c>
      <c r="I16" s="91"/>
      <c r="J16" s="91"/>
      <c r="K16" s="91"/>
      <c r="L16" s="91"/>
      <c r="M16" s="39"/>
    </row>
    <row r="17" spans="1:13" ht="84.6" customHeight="1" x14ac:dyDescent="0.25">
      <c r="A17" s="93" t="s">
        <v>12</v>
      </c>
      <c r="B17" s="93"/>
      <c r="C17" s="93"/>
      <c r="D17" s="93"/>
      <c r="E17" s="93"/>
      <c r="F17" s="93"/>
      <c r="G17" s="93"/>
      <c r="H17" s="91"/>
      <c r="I17" s="91"/>
      <c r="J17" s="91"/>
      <c r="K17" s="91"/>
      <c r="L17" s="91"/>
      <c r="M17" s="39"/>
    </row>
    <row r="18" spans="1:13" x14ac:dyDescent="0.25">
      <c r="A18" s="90"/>
      <c r="B18" s="90"/>
      <c r="C18" s="90"/>
      <c r="D18" s="90"/>
      <c r="E18" s="90"/>
      <c r="F18" s="90"/>
      <c r="G18" s="90"/>
      <c r="H18" s="91"/>
      <c r="I18" s="91"/>
      <c r="J18" s="91"/>
      <c r="K18" s="91"/>
      <c r="L18" s="91"/>
      <c r="M18" s="39"/>
    </row>
    <row r="19" spans="1:13" ht="22.7" customHeight="1" x14ac:dyDescent="0.25">
      <c r="A19" s="95"/>
      <c r="B19" s="95"/>
      <c r="C19" s="95"/>
      <c r="D19" s="95"/>
      <c r="E19" s="95"/>
      <c r="F19" s="95"/>
      <c r="G19" s="95"/>
      <c r="H19" s="91"/>
      <c r="I19" s="91"/>
      <c r="J19" s="91"/>
      <c r="K19" s="91"/>
      <c r="L19" s="91"/>
      <c r="M19" s="39"/>
    </row>
    <row r="20" spans="1:13" x14ac:dyDescent="0.25">
      <c r="A20" s="35"/>
      <c r="B20" s="35"/>
      <c r="C20" s="35"/>
      <c r="D20" s="35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35"/>
      <c r="B21" s="35"/>
      <c r="C21" s="35"/>
      <c r="D21" s="35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40" t="s">
        <v>13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35"/>
    </row>
    <row r="23" spans="1:13" x14ac:dyDescent="0.25">
      <c r="B23" s="29" t="s">
        <v>14</v>
      </c>
    </row>
    <row r="24" spans="1:13" x14ac:dyDescent="0.25">
      <c r="A24" s="40" t="s">
        <v>15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35"/>
    </row>
    <row r="25" spans="1:13" x14ac:dyDescent="0.25">
      <c r="A25" s="29" t="s">
        <v>16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G1:L1"/>
    <mergeCell ref="H15:L15"/>
    <mergeCell ref="H6:L6"/>
    <mergeCell ref="A9:L9"/>
    <mergeCell ref="A11:L11"/>
    <mergeCell ref="A12:L12"/>
    <mergeCell ref="A15:G15"/>
    <mergeCell ref="G2:L2"/>
    <mergeCell ref="G3:L3"/>
    <mergeCell ref="H4:L4"/>
    <mergeCell ref="A10:L10"/>
    <mergeCell ref="A18:G18"/>
    <mergeCell ref="H16:L19"/>
    <mergeCell ref="B24:L24"/>
    <mergeCell ref="A17:G17"/>
    <mergeCell ref="A16:G16"/>
    <mergeCell ref="A19:G19"/>
    <mergeCell ref="B22:L22"/>
  </mergeCells>
  <printOptions horizontalCentered="1"/>
  <pageMargins left="0" right="0" top="0.35" bottom="0" header="0" footer="0"/>
  <pageSetup paperSize="9" scale="97" fitToHeight="0" orientation="landscape" r:id="rId1"/>
  <headerFooter scaleWithDoc="0">
    <oddHeader>&amp;R&amp;8 Отчет выгружен из АИС «Статистика»: 16:49 29.10.2021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0" zoomScaleNormal="70" workbookViewId="0">
      <selection activeCell="L44" sqref="L44"/>
    </sheetView>
  </sheetViews>
  <sheetFormatPr defaultColWidth="8.85546875" defaultRowHeight="12.75" x14ac:dyDescent="0.2"/>
  <cols>
    <col min="1" max="1" width="45.28515625" style="32" customWidth="1"/>
    <col min="2" max="2" width="4" style="32" customWidth="1"/>
    <col min="3" max="3" width="12.140625" style="32" customWidth="1"/>
    <col min="4" max="4" width="10" style="32" customWidth="1"/>
    <col min="5" max="5" width="16.7109375" style="32" customWidth="1"/>
    <col min="6" max="6" width="12" style="32" customWidth="1"/>
    <col min="7" max="7" width="16.140625" style="32" customWidth="1"/>
    <col min="8" max="8" width="10" style="32" customWidth="1"/>
    <col min="9" max="9" width="17.140625" style="32" customWidth="1"/>
    <col min="10" max="10" width="10" style="32" customWidth="1"/>
    <col min="11" max="11" width="11.85546875" style="32" customWidth="1"/>
    <col min="12" max="12" width="17.140625" style="32" customWidth="1"/>
    <col min="13" max="13" width="11.140625" style="32" customWidth="1"/>
    <col min="14" max="14" width="11" style="32" customWidth="1"/>
    <col min="15" max="15" width="19" style="32" customWidth="1"/>
    <col min="16" max="16" width="9.85546875" style="32" customWidth="1"/>
    <col min="17" max="17" width="16.7109375" style="32" customWidth="1"/>
    <col min="18" max="18" width="9.140625" style="32" customWidth="1"/>
    <col min="19" max="19" width="15.85546875" style="32" customWidth="1"/>
    <col min="20" max="20" width="8.85546875" style="32"/>
  </cols>
  <sheetData>
    <row r="1" spans="1:19" ht="15.95" customHeight="1" x14ac:dyDescent="0.25">
      <c r="A1" s="135" t="s">
        <v>269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1.25" customHeight="1" x14ac:dyDescent="0.2">
      <c r="A2" s="136" t="s">
        <v>18</v>
      </c>
      <c r="B2" s="137" t="s">
        <v>19</v>
      </c>
      <c r="C2" s="142" t="s">
        <v>270</v>
      </c>
      <c r="D2" s="138" t="s">
        <v>271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68.25" customHeight="1" x14ac:dyDescent="0.2">
      <c r="A3" s="136"/>
      <c r="B3" s="137"/>
      <c r="C3" s="142"/>
      <c r="D3" s="143" t="s">
        <v>272</v>
      </c>
      <c r="E3" s="143"/>
      <c r="F3" s="143"/>
      <c r="G3" s="143"/>
      <c r="H3" s="143" t="s">
        <v>273</v>
      </c>
      <c r="I3" s="143"/>
      <c r="J3" s="139" t="s">
        <v>274</v>
      </c>
      <c r="K3" s="139"/>
      <c r="L3" s="139"/>
      <c r="M3" s="139" t="s">
        <v>275</v>
      </c>
      <c r="N3" s="139"/>
      <c r="O3" s="139"/>
      <c r="P3" s="143" t="s">
        <v>276</v>
      </c>
      <c r="Q3" s="143"/>
      <c r="R3" s="143" t="s">
        <v>277</v>
      </c>
      <c r="S3" s="143"/>
    </row>
    <row r="4" spans="1:19" ht="107.45" customHeight="1" x14ac:dyDescent="0.2">
      <c r="A4" s="136"/>
      <c r="B4" s="137"/>
      <c r="C4" s="142"/>
      <c r="D4" s="69" t="s">
        <v>278</v>
      </c>
      <c r="E4" s="69" t="s">
        <v>279</v>
      </c>
      <c r="F4" s="69" t="s">
        <v>280</v>
      </c>
      <c r="G4" s="69" t="s">
        <v>281</v>
      </c>
      <c r="H4" s="69" t="s">
        <v>278</v>
      </c>
      <c r="I4" s="69" t="s">
        <v>282</v>
      </c>
      <c r="J4" s="69" t="s">
        <v>278</v>
      </c>
      <c r="K4" s="70" t="s">
        <v>283</v>
      </c>
      <c r="L4" s="69" t="s">
        <v>284</v>
      </c>
      <c r="M4" s="69" t="s">
        <v>278</v>
      </c>
      <c r="N4" s="70" t="s">
        <v>285</v>
      </c>
      <c r="O4" s="69" t="s">
        <v>286</v>
      </c>
      <c r="P4" s="69" t="s">
        <v>278</v>
      </c>
      <c r="Q4" s="69" t="s">
        <v>287</v>
      </c>
      <c r="R4" s="69" t="s">
        <v>278</v>
      </c>
      <c r="S4" s="69" t="s">
        <v>288</v>
      </c>
    </row>
    <row r="5" spans="1:19" x14ac:dyDescent="0.2">
      <c r="A5" s="33" t="s">
        <v>52</v>
      </c>
      <c r="B5" s="34" t="s">
        <v>53</v>
      </c>
      <c r="C5" s="71">
        <v>208</v>
      </c>
      <c r="D5" s="71">
        <v>209</v>
      </c>
      <c r="E5" s="71">
        <v>210</v>
      </c>
      <c r="F5" s="71">
        <v>211</v>
      </c>
      <c r="G5" s="71">
        <v>212</v>
      </c>
      <c r="H5" s="71">
        <v>213</v>
      </c>
      <c r="I5" s="71">
        <v>214</v>
      </c>
      <c r="J5" s="71">
        <v>215</v>
      </c>
      <c r="K5" s="71">
        <v>216</v>
      </c>
      <c r="L5" s="71">
        <v>217</v>
      </c>
      <c r="M5" s="71">
        <v>218</v>
      </c>
      <c r="N5" s="71">
        <v>219</v>
      </c>
      <c r="O5" s="71">
        <v>220</v>
      </c>
      <c r="P5" s="71">
        <v>221</v>
      </c>
      <c r="Q5" s="71">
        <v>222</v>
      </c>
      <c r="R5" s="71">
        <v>223</v>
      </c>
      <c r="S5" s="71">
        <v>224</v>
      </c>
    </row>
    <row r="6" spans="1:19" ht="14.1" customHeight="1" x14ac:dyDescent="0.2">
      <c r="A6" s="52" t="s">
        <v>54</v>
      </c>
      <c r="B6" s="30">
        <v>1</v>
      </c>
      <c r="C6" s="78">
        <v>90932.1</v>
      </c>
      <c r="D6" s="78">
        <v>66679.7</v>
      </c>
      <c r="E6" s="78">
        <v>30</v>
      </c>
      <c r="F6" s="78">
        <v>62583.199999999997</v>
      </c>
      <c r="G6" s="78">
        <v>30</v>
      </c>
      <c r="H6" s="78">
        <v>1996.6</v>
      </c>
      <c r="I6" s="78"/>
      <c r="J6" s="78">
        <v>5846.1</v>
      </c>
      <c r="K6" s="78"/>
      <c r="L6" s="78">
        <v>26.4</v>
      </c>
      <c r="M6" s="78">
        <v>1466.1</v>
      </c>
      <c r="N6" s="78">
        <v>37</v>
      </c>
      <c r="O6" s="78">
        <v>6</v>
      </c>
      <c r="P6" s="78">
        <v>182.6</v>
      </c>
      <c r="Q6" s="78"/>
      <c r="R6" s="78"/>
      <c r="S6" s="78"/>
    </row>
    <row r="7" spans="1:19" ht="14.1" customHeight="1" x14ac:dyDescent="0.2">
      <c r="A7" s="53" t="s">
        <v>55</v>
      </c>
      <c r="B7" s="30">
        <v>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ht="14.1" customHeight="1" x14ac:dyDescent="0.2">
      <c r="A8" s="52" t="s">
        <v>56</v>
      </c>
      <c r="B8" s="30">
        <v>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14.1" customHeight="1" x14ac:dyDescent="0.2">
      <c r="A9" s="53" t="s">
        <v>55</v>
      </c>
      <c r="B9" s="30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7.95" customHeight="1" x14ac:dyDescent="0.2">
      <c r="A10" s="52" t="s">
        <v>58</v>
      </c>
      <c r="B10" s="30">
        <v>5</v>
      </c>
      <c r="C10" s="77">
        <f t="shared" ref="C10:S10" si="0">C11+C12+C13+C14+C15</f>
        <v>0</v>
      </c>
      <c r="D10" s="77">
        <f t="shared" si="0"/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</row>
    <row r="11" spans="1:19" ht="14.1" customHeight="1" x14ac:dyDescent="0.2">
      <c r="A11" s="53" t="s">
        <v>59</v>
      </c>
      <c r="B11" s="30">
        <v>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4.1" customHeight="1" x14ac:dyDescent="0.2">
      <c r="A12" s="53" t="s">
        <v>60</v>
      </c>
      <c r="B12" s="30">
        <v>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4.1" customHeight="1" x14ac:dyDescent="0.2">
      <c r="A13" s="53" t="s">
        <v>61</v>
      </c>
      <c r="B13" s="30">
        <v>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4.1" customHeight="1" x14ac:dyDescent="0.2">
      <c r="A14" s="53" t="s">
        <v>62</v>
      </c>
      <c r="B14" s="30">
        <v>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14.1" customHeight="1" x14ac:dyDescent="0.2">
      <c r="A15" s="53" t="s">
        <v>63</v>
      </c>
      <c r="B15" s="30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42" customHeight="1" x14ac:dyDescent="0.2">
      <c r="A16" s="54" t="s">
        <v>64</v>
      </c>
      <c r="B16" s="30">
        <v>11</v>
      </c>
      <c r="C16" s="75">
        <f t="shared" ref="C16:S16" si="1">C6+C10</f>
        <v>90932.1</v>
      </c>
      <c r="D16" s="75">
        <f t="shared" si="1"/>
        <v>66679.7</v>
      </c>
      <c r="E16" s="75">
        <f t="shared" si="1"/>
        <v>30</v>
      </c>
      <c r="F16" s="75">
        <f t="shared" si="1"/>
        <v>62583.199999999997</v>
      </c>
      <c r="G16" s="75">
        <f t="shared" si="1"/>
        <v>30</v>
      </c>
      <c r="H16" s="75">
        <f t="shared" si="1"/>
        <v>1996.6</v>
      </c>
      <c r="I16" s="75">
        <f t="shared" si="1"/>
        <v>0</v>
      </c>
      <c r="J16" s="75">
        <f t="shared" si="1"/>
        <v>5846.1</v>
      </c>
      <c r="K16" s="75">
        <f t="shared" si="1"/>
        <v>0</v>
      </c>
      <c r="L16" s="75">
        <f t="shared" si="1"/>
        <v>26.4</v>
      </c>
      <c r="M16" s="75">
        <f t="shared" si="1"/>
        <v>1466.1</v>
      </c>
      <c r="N16" s="75">
        <f t="shared" si="1"/>
        <v>37</v>
      </c>
      <c r="O16" s="75">
        <f t="shared" si="1"/>
        <v>6</v>
      </c>
      <c r="P16" s="75">
        <f t="shared" si="1"/>
        <v>182.6</v>
      </c>
      <c r="Q16" s="75">
        <f t="shared" si="1"/>
        <v>0</v>
      </c>
      <c r="R16" s="75">
        <f t="shared" si="1"/>
        <v>0</v>
      </c>
      <c r="S16" s="75">
        <f t="shared" si="1"/>
        <v>0</v>
      </c>
    </row>
    <row r="17" spans="1:19" ht="42" customHeight="1" x14ac:dyDescent="0.2">
      <c r="A17" s="54" t="s">
        <v>65</v>
      </c>
      <c r="B17" s="30">
        <v>12</v>
      </c>
      <c r="C17" s="74">
        <v>90932.1</v>
      </c>
      <c r="D17" s="74">
        <v>66679.7</v>
      </c>
      <c r="E17" s="74">
        <v>30</v>
      </c>
      <c r="F17" s="74">
        <v>62583.199999999997</v>
      </c>
      <c r="G17" s="74">
        <v>30</v>
      </c>
      <c r="H17" s="74">
        <v>1996.6</v>
      </c>
      <c r="I17" s="74"/>
      <c r="J17" s="74">
        <v>5846.1</v>
      </c>
      <c r="K17" s="74"/>
      <c r="L17" s="74">
        <v>26.4</v>
      </c>
      <c r="M17" s="74">
        <v>1466.1</v>
      </c>
      <c r="N17" s="74">
        <v>37</v>
      </c>
      <c r="O17" s="74">
        <v>6</v>
      </c>
      <c r="P17" s="74">
        <v>182.6</v>
      </c>
      <c r="Q17" s="74"/>
      <c r="R17" s="74"/>
      <c r="S17" s="74"/>
    </row>
    <row r="20" spans="1:19" x14ac:dyDescent="0.2">
      <c r="A20" s="148" t="s">
        <v>289</v>
      </c>
      <c r="B20" s="148"/>
      <c r="C20" s="148"/>
      <c r="D20" s="42"/>
      <c r="E20" s="43"/>
      <c r="F20" s="43"/>
      <c r="G20" s="43"/>
      <c r="H20" s="43"/>
      <c r="I20" s="43"/>
      <c r="J20" s="43"/>
      <c r="K20" s="43"/>
      <c r="L20" s="44"/>
      <c r="M20" s="44"/>
      <c r="N20" s="44"/>
      <c r="O20" s="41"/>
      <c r="P20" s="41"/>
      <c r="Q20" s="41"/>
      <c r="R20" s="41"/>
      <c r="S20" s="41"/>
    </row>
    <row r="21" spans="1:19" ht="15" customHeight="1" x14ac:dyDescent="0.2">
      <c r="A21" s="148"/>
      <c r="B21" s="148"/>
      <c r="C21" s="148"/>
      <c r="D21" s="149"/>
      <c r="E21" s="149"/>
      <c r="F21" s="43"/>
      <c r="G21" s="149"/>
      <c r="H21" s="149"/>
      <c r="I21" s="43"/>
      <c r="J21" s="45"/>
      <c r="K21" s="45"/>
      <c r="L21" s="44"/>
      <c r="M21" s="44"/>
      <c r="N21" s="44"/>
      <c r="O21" s="41"/>
      <c r="P21" s="41"/>
      <c r="Q21" s="41"/>
      <c r="R21" s="41"/>
      <c r="S21" s="41"/>
    </row>
    <row r="22" spans="1:19" ht="27.75" customHeight="1" x14ac:dyDescent="0.2">
      <c r="A22" s="42"/>
      <c r="B22" s="42"/>
      <c r="C22" s="42"/>
      <c r="D22" s="145" t="s">
        <v>290</v>
      </c>
      <c r="E22" s="145"/>
      <c r="F22" s="43"/>
      <c r="G22" s="146" t="s">
        <v>291</v>
      </c>
      <c r="H22" s="146"/>
      <c r="I22" s="46"/>
      <c r="J22" s="146" t="s">
        <v>292</v>
      </c>
      <c r="K22" s="146"/>
      <c r="L22" s="44"/>
      <c r="M22" s="44"/>
      <c r="N22" s="44"/>
      <c r="O22" s="41"/>
      <c r="P22" s="41"/>
      <c r="Q22" s="41"/>
      <c r="R22" s="41"/>
      <c r="S22" s="41"/>
    </row>
    <row r="23" spans="1:19" ht="19.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4"/>
      <c r="N23" s="44"/>
      <c r="O23" s="41"/>
      <c r="P23" s="41"/>
      <c r="Q23" s="41"/>
      <c r="R23" s="41"/>
      <c r="S23" s="41"/>
    </row>
    <row r="24" spans="1:19" ht="14.1" customHeight="1" x14ac:dyDescent="0.2">
      <c r="A24" s="43"/>
      <c r="B24" s="43"/>
      <c r="C24" s="147"/>
      <c r="D24" s="147"/>
      <c r="E24" s="47"/>
      <c r="F24" s="147"/>
      <c r="G24" s="147"/>
      <c r="H24" s="48"/>
      <c r="I24" s="45" t="s">
        <v>293</v>
      </c>
      <c r="J24" s="45"/>
      <c r="K24" s="49"/>
      <c r="L24" s="44"/>
      <c r="M24" s="44"/>
      <c r="N24" s="44"/>
      <c r="O24" s="41"/>
      <c r="P24" s="41"/>
      <c r="Q24" s="41"/>
      <c r="R24" s="41"/>
      <c r="S24" s="41"/>
    </row>
    <row r="25" spans="1:19" x14ac:dyDescent="0.2">
      <c r="A25" s="44"/>
      <c r="B25" s="44"/>
      <c r="C25" s="150" t="s">
        <v>294</v>
      </c>
      <c r="D25" s="150"/>
      <c r="E25" s="50"/>
      <c r="F25" s="151" t="s">
        <v>295</v>
      </c>
      <c r="G25" s="151"/>
      <c r="H25" s="44"/>
      <c r="I25" s="144" t="s">
        <v>296</v>
      </c>
      <c r="J25" s="144"/>
      <c r="K25" s="144"/>
      <c r="L25" s="44"/>
      <c r="M25" s="44"/>
      <c r="N25" s="44"/>
      <c r="O25" s="41"/>
      <c r="P25" s="41"/>
      <c r="Q25" s="41"/>
      <c r="R25" s="41"/>
      <c r="S25" s="41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A1:S1"/>
    <mergeCell ref="I25:K25"/>
    <mergeCell ref="D22:E22"/>
    <mergeCell ref="G22:H22"/>
    <mergeCell ref="J22:K22"/>
    <mergeCell ref="C24:D24"/>
    <mergeCell ref="F24:G24"/>
    <mergeCell ref="A20:C21"/>
    <mergeCell ref="D21:E21"/>
    <mergeCell ref="G21:H21"/>
    <mergeCell ref="C25:D25"/>
    <mergeCell ref="F25:G25"/>
    <mergeCell ref="R3:S3"/>
    <mergeCell ref="D2:S2"/>
    <mergeCell ref="A2:A4"/>
    <mergeCell ref="B2:B4"/>
    <mergeCell ref="C2:C4"/>
    <mergeCell ref="M3:O3"/>
    <mergeCell ref="P3:Q3"/>
    <mergeCell ref="D3:G3"/>
    <mergeCell ref="H3:I3"/>
    <mergeCell ref="J3:L3"/>
  </mergeCells>
  <printOptions horizontalCentered="1"/>
  <pageMargins left="0" right="0" top="0.35" bottom="0" header="0" footer="0"/>
  <pageSetup paperSize="9" scale="43" fitToHeight="0" orientation="landscape" r:id="rId1"/>
  <headerFooter scaleWithDoc="0">
    <oddHeader>&amp;R&amp;8 Отчет выгружен из АИС «Статистика»: 16:49 29.10.2021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110" zoomScaleNormal="110" workbookViewId="0">
      <selection activeCell="AA17" sqref="AA17"/>
    </sheetView>
  </sheetViews>
  <sheetFormatPr defaultColWidth="8.85546875" defaultRowHeight="12.75" x14ac:dyDescent="0.2"/>
  <cols>
    <col min="1" max="1" width="45.28515625" style="10" customWidth="1"/>
    <col min="2" max="2" width="3" style="19" customWidth="1"/>
    <col min="3" max="4" width="10.85546875" style="10" customWidth="1"/>
    <col min="5" max="5" width="12.140625" style="10" customWidth="1"/>
    <col min="6" max="9" width="10.85546875" style="10" customWidth="1"/>
    <col min="10" max="10" width="11.42578125" style="10" customWidth="1"/>
    <col min="11" max="12" width="10.85546875" style="10" customWidth="1"/>
    <col min="13" max="13" width="11.28515625" style="10" customWidth="1"/>
    <col min="14" max="14" width="10.85546875" style="10" customWidth="1"/>
    <col min="15" max="15" width="12.42578125" style="10" customWidth="1"/>
    <col min="16" max="17" width="10.85546875" style="10" customWidth="1"/>
    <col min="18" max="18" width="12.85546875" style="10" customWidth="1"/>
    <col min="19" max="19" width="10.85546875" style="10" customWidth="1"/>
    <col min="20" max="20" width="11.85546875" style="10" customWidth="1"/>
    <col min="21" max="21" width="13" style="10" customWidth="1"/>
    <col min="22" max="22" width="13.140625" style="10" customWidth="1"/>
    <col min="23" max="23" width="10.85546875" style="10" customWidth="1"/>
    <col min="24" max="24" width="12.140625" style="10" customWidth="1"/>
    <col min="25" max="25" width="14.140625" style="10" customWidth="1"/>
    <col min="26" max="26" width="12.42578125" style="10" customWidth="1"/>
    <col min="27" max="27" width="10.85546875" style="10" customWidth="1"/>
    <col min="28" max="28" width="8.85546875" style="10"/>
  </cols>
  <sheetData>
    <row r="1" spans="1:27" ht="15.95" customHeight="1" x14ac:dyDescent="0.25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6" customFormat="1" ht="13.35" customHeight="1" x14ac:dyDescent="0.2">
      <c r="A2" s="107" t="s">
        <v>18</v>
      </c>
      <c r="B2" s="108" t="s">
        <v>19</v>
      </c>
      <c r="C2" s="110" t="s">
        <v>20</v>
      </c>
      <c r="D2" s="110" t="s">
        <v>21</v>
      </c>
      <c r="E2" s="101" t="s">
        <v>22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s="14" customFormat="1" ht="44.45" customHeight="1" x14ac:dyDescent="0.2">
      <c r="A3" s="107"/>
      <c r="B3" s="108"/>
      <c r="C3" s="110"/>
      <c r="D3" s="110"/>
      <c r="E3" s="109" t="s">
        <v>23</v>
      </c>
      <c r="F3" s="109"/>
      <c r="G3" s="101" t="s">
        <v>24</v>
      </c>
      <c r="H3" s="101"/>
      <c r="I3" s="101"/>
      <c r="J3" s="102" t="s">
        <v>25</v>
      </c>
      <c r="K3" s="102"/>
      <c r="L3" s="102"/>
      <c r="M3" s="101" t="s">
        <v>26</v>
      </c>
      <c r="N3" s="101"/>
      <c r="O3" s="111" t="s">
        <v>27</v>
      </c>
      <c r="P3" s="101" t="s">
        <v>28</v>
      </c>
      <c r="Q3" s="101"/>
      <c r="R3" s="101"/>
      <c r="S3" s="105" t="s">
        <v>29</v>
      </c>
      <c r="T3" s="105"/>
      <c r="U3" s="105"/>
      <c r="V3" s="105"/>
      <c r="W3" s="105"/>
      <c r="X3" s="104" t="s">
        <v>30</v>
      </c>
      <c r="Y3" s="104" t="s">
        <v>31</v>
      </c>
      <c r="Z3" s="105" t="s">
        <v>32</v>
      </c>
      <c r="AA3" s="103" t="s">
        <v>33</v>
      </c>
    </row>
    <row r="4" spans="1:27" s="14" customFormat="1" ht="166.35" customHeight="1" x14ac:dyDescent="0.2">
      <c r="A4" s="107"/>
      <c r="B4" s="108"/>
      <c r="C4" s="110"/>
      <c r="D4" s="110"/>
      <c r="E4" s="60" t="s">
        <v>34</v>
      </c>
      <c r="F4" s="63" t="s">
        <v>35</v>
      </c>
      <c r="G4" s="63" t="s">
        <v>36</v>
      </c>
      <c r="H4" s="63" t="s">
        <v>37</v>
      </c>
      <c r="I4" s="63" t="s">
        <v>38</v>
      </c>
      <c r="J4" s="63" t="s">
        <v>39</v>
      </c>
      <c r="K4" s="63" t="s">
        <v>40</v>
      </c>
      <c r="L4" s="63" t="s">
        <v>41</v>
      </c>
      <c r="M4" s="63" t="s">
        <v>42</v>
      </c>
      <c r="N4" s="63" t="s">
        <v>43</v>
      </c>
      <c r="O4" s="111"/>
      <c r="P4" s="62" t="s">
        <v>44</v>
      </c>
      <c r="Q4" s="62" t="s">
        <v>45</v>
      </c>
      <c r="R4" s="62" t="s">
        <v>46</v>
      </c>
      <c r="S4" s="63" t="s">
        <v>47</v>
      </c>
      <c r="T4" s="63" t="s">
        <v>48</v>
      </c>
      <c r="U4" s="63" t="s">
        <v>49</v>
      </c>
      <c r="V4" s="63" t="s">
        <v>50</v>
      </c>
      <c r="W4" s="63" t="s">
        <v>51</v>
      </c>
      <c r="X4" s="104"/>
      <c r="Y4" s="104"/>
      <c r="Z4" s="105"/>
      <c r="AA4" s="103"/>
    </row>
    <row r="5" spans="1:27" s="14" customFormat="1" x14ac:dyDescent="0.2">
      <c r="A5" s="17" t="s">
        <v>52</v>
      </c>
      <c r="B5" s="27" t="s">
        <v>53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8">
        <v>24</v>
      </c>
      <c r="AA5" s="31">
        <v>25</v>
      </c>
    </row>
    <row r="6" spans="1:27" ht="14.1" customHeight="1" x14ac:dyDescent="0.2">
      <c r="A6" s="52" t="s">
        <v>54</v>
      </c>
      <c r="B6" s="30">
        <v>1</v>
      </c>
      <c r="C6" s="75">
        <v>24</v>
      </c>
      <c r="D6" s="75">
        <v>24</v>
      </c>
      <c r="E6" s="75"/>
      <c r="F6" s="75"/>
      <c r="G6" s="75"/>
      <c r="H6" s="75"/>
      <c r="I6" s="75">
        <v>7</v>
      </c>
      <c r="J6" s="75">
        <v>24</v>
      </c>
      <c r="K6" s="75"/>
      <c r="L6" s="75"/>
      <c r="M6" s="75"/>
      <c r="N6" s="75"/>
      <c r="O6" s="75">
        <v>21</v>
      </c>
      <c r="P6" s="75">
        <v>24</v>
      </c>
      <c r="Q6" s="75">
        <v>22</v>
      </c>
      <c r="R6" s="75">
        <v>21</v>
      </c>
      <c r="S6" s="75">
        <v>1</v>
      </c>
      <c r="T6" s="75">
        <v>1</v>
      </c>
      <c r="U6" s="75">
        <v>1</v>
      </c>
      <c r="V6" s="75">
        <v>1</v>
      </c>
      <c r="W6" s="75">
        <v>1</v>
      </c>
      <c r="X6" s="75"/>
      <c r="Y6" s="75"/>
      <c r="Z6" s="75"/>
      <c r="AA6" s="75">
        <v>24</v>
      </c>
    </row>
    <row r="7" spans="1:27" ht="14.1" customHeight="1" x14ac:dyDescent="0.2">
      <c r="A7" s="53" t="s">
        <v>55</v>
      </c>
      <c r="B7" s="30">
        <v>2</v>
      </c>
      <c r="C7" s="75">
        <v>1</v>
      </c>
      <c r="D7" s="75">
        <v>1</v>
      </c>
      <c r="E7" s="75"/>
      <c r="F7" s="75"/>
      <c r="G7" s="75"/>
      <c r="H7" s="75"/>
      <c r="I7" s="75">
        <v>1</v>
      </c>
      <c r="J7" s="75">
        <v>1</v>
      </c>
      <c r="K7" s="75"/>
      <c r="L7" s="75"/>
      <c r="M7" s="75"/>
      <c r="N7" s="75"/>
      <c r="O7" s="75"/>
      <c r="P7" s="75">
        <v>1</v>
      </c>
      <c r="Q7" s="75">
        <v>1</v>
      </c>
      <c r="R7" s="75">
        <v>1</v>
      </c>
      <c r="S7" s="75"/>
      <c r="T7" s="75"/>
      <c r="U7" s="75"/>
      <c r="V7" s="75"/>
      <c r="W7" s="75"/>
      <c r="X7" s="75"/>
      <c r="Y7" s="75"/>
      <c r="Z7" s="75"/>
      <c r="AA7" s="75">
        <v>1</v>
      </c>
    </row>
    <row r="8" spans="1:27" ht="14.1" customHeight="1" x14ac:dyDescent="0.2">
      <c r="A8" s="52" t="s">
        <v>56</v>
      </c>
      <c r="B8" s="30">
        <v>3</v>
      </c>
      <c r="C8" s="75">
        <v>21</v>
      </c>
      <c r="D8" s="76" t="s">
        <v>57</v>
      </c>
      <c r="E8" s="75"/>
      <c r="F8" s="75"/>
      <c r="G8" s="75"/>
      <c r="H8" s="75"/>
      <c r="I8" s="75">
        <v>5</v>
      </c>
      <c r="J8" s="75">
        <v>21</v>
      </c>
      <c r="K8" s="75"/>
      <c r="L8" s="75"/>
      <c r="M8" s="75"/>
      <c r="N8" s="75"/>
      <c r="O8" s="75">
        <v>19</v>
      </c>
      <c r="P8" s="75">
        <v>21</v>
      </c>
      <c r="Q8" s="75">
        <v>19</v>
      </c>
      <c r="R8" s="75">
        <v>18</v>
      </c>
      <c r="S8" s="75"/>
      <c r="T8" s="75"/>
      <c r="U8" s="75"/>
      <c r="V8" s="75"/>
      <c r="W8" s="75"/>
      <c r="X8" s="75"/>
      <c r="Y8" s="75"/>
      <c r="Z8" s="75"/>
      <c r="AA8" s="75">
        <v>20</v>
      </c>
    </row>
    <row r="9" spans="1:27" ht="14.1" customHeight="1" x14ac:dyDescent="0.2">
      <c r="A9" s="53" t="s">
        <v>55</v>
      </c>
      <c r="B9" s="30">
        <v>4</v>
      </c>
      <c r="C9" s="75"/>
      <c r="D9" s="76" t="s">
        <v>57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27.95" customHeight="1" x14ac:dyDescent="0.2">
      <c r="A10" s="52" t="s">
        <v>58</v>
      </c>
      <c r="B10" s="30">
        <v>5</v>
      </c>
      <c r="C10" s="77">
        <f>C11+C12+C13+C14+C15</f>
        <v>0</v>
      </c>
      <c r="D10" s="76" t="s">
        <v>57</v>
      </c>
      <c r="E10" s="77">
        <f t="shared" ref="E10:AA10" si="0">E11+E12+E13+E14+E15</f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77">
        <f t="shared" si="0"/>
        <v>0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0</v>
      </c>
    </row>
    <row r="11" spans="1:27" ht="14.1" customHeight="1" x14ac:dyDescent="0.2">
      <c r="A11" s="53" t="s">
        <v>59</v>
      </c>
      <c r="B11" s="30">
        <v>6</v>
      </c>
      <c r="C11" s="75"/>
      <c r="D11" s="76" t="s">
        <v>57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4.1" customHeight="1" x14ac:dyDescent="0.2">
      <c r="A12" s="53" t="s">
        <v>60</v>
      </c>
      <c r="B12" s="30">
        <v>7</v>
      </c>
      <c r="C12" s="75"/>
      <c r="D12" s="76" t="s">
        <v>57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4.1" customHeight="1" x14ac:dyDescent="0.2">
      <c r="A13" s="53" t="s">
        <v>61</v>
      </c>
      <c r="B13" s="30">
        <v>8</v>
      </c>
      <c r="C13" s="75"/>
      <c r="D13" s="76" t="s">
        <v>57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14.1" customHeight="1" x14ac:dyDescent="0.2">
      <c r="A14" s="53" t="s">
        <v>62</v>
      </c>
      <c r="B14" s="30">
        <v>9</v>
      </c>
      <c r="C14" s="75"/>
      <c r="D14" s="76" t="s">
        <v>57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4.1" customHeight="1" x14ac:dyDescent="0.2">
      <c r="A15" s="53" t="s">
        <v>63</v>
      </c>
      <c r="B15" s="30">
        <v>10</v>
      </c>
      <c r="C15" s="75"/>
      <c r="D15" s="76" t="s">
        <v>57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42" customHeight="1" x14ac:dyDescent="0.2">
      <c r="A16" s="54" t="s">
        <v>64</v>
      </c>
      <c r="B16" s="30">
        <v>11</v>
      </c>
      <c r="C16" s="75">
        <f>C6+C10</f>
        <v>24</v>
      </c>
      <c r="D16" s="75">
        <f>D6</f>
        <v>24</v>
      </c>
      <c r="E16" s="75">
        <f t="shared" ref="E16:AA16" si="1">E6+E10</f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75">
        <f t="shared" si="1"/>
        <v>7</v>
      </c>
      <c r="J16" s="75">
        <f t="shared" si="1"/>
        <v>24</v>
      </c>
      <c r="K16" s="75">
        <f t="shared" si="1"/>
        <v>0</v>
      </c>
      <c r="L16" s="75">
        <f t="shared" si="1"/>
        <v>0</v>
      </c>
      <c r="M16" s="75">
        <f t="shared" si="1"/>
        <v>0</v>
      </c>
      <c r="N16" s="75">
        <f t="shared" si="1"/>
        <v>0</v>
      </c>
      <c r="O16" s="75">
        <f t="shared" si="1"/>
        <v>21</v>
      </c>
      <c r="P16" s="75">
        <f t="shared" si="1"/>
        <v>24</v>
      </c>
      <c r="Q16" s="75">
        <f t="shared" si="1"/>
        <v>22</v>
      </c>
      <c r="R16" s="75">
        <f t="shared" si="1"/>
        <v>21</v>
      </c>
      <c r="S16" s="75">
        <f t="shared" si="1"/>
        <v>1</v>
      </c>
      <c r="T16" s="75">
        <f t="shared" si="1"/>
        <v>1</v>
      </c>
      <c r="U16" s="75">
        <f t="shared" si="1"/>
        <v>1</v>
      </c>
      <c r="V16" s="75">
        <f t="shared" si="1"/>
        <v>1</v>
      </c>
      <c r="W16" s="75">
        <f t="shared" si="1"/>
        <v>1</v>
      </c>
      <c r="X16" s="75">
        <f t="shared" si="1"/>
        <v>0</v>
      </c>
      <c r="Y16" s="75">
        <f t="shared" si="1"/>
        <v>0</v>
      </c>
      <c r="Z16" s="75">
        <f t="shared" si="1"/>
        <v>0</v>
      </c>
      <c r="AA16" s="75">
        <v>24</v>
      </c>
    </row>
    <row r="17" spans="1:27" ht="42" customHeight="1" x14ac:dyDescent="0.2">
      <c r="A17" s="54" t="s">
        <v>65</v>
      </c>
      <c r="B17" s="30">
        <v>12</v>
      </c>
      <c r="C17" s="75">
        <v>24</v>
      </c>
      <c r="D17" s="76" t="s">
        <v>57</v>
      </c>
      <c r="E17" s="75"/>
      <c r="F17" s="75"/>
      <c r="G17" s="75"/>
      <c r="H17" s="75"/>
      <c r="I17" s="75">
        <v>7</v>
      </c>
      <c r="J17" s="75">
        <v>24</v>
      </c>
      <c r="K17" s="75"/>
      <c r="L17" s="75"/>
      <c r="M17" s="75"/>
      <c r="N17" s="75"/>
      <c r="O17" s="75">
        <v>21</v>
      </c>
      <c r="P17" s="75">
        <v>24</v>
      </c>
      <c r="Q17" s="75">
        <v>22</v>
      </c>
      <c r="R17" s="75">
        <v>21</v>
      </c>
      <c r="S17" s="75">
        <v>1</v>
      </c>
      <c r="T17" s="75">
        <v>1</v>
      </c>
      <c r="U17" s="75">
        <v>1</v>
      </c>
      <c r="V17" s="75">
        <v>1</v>
      </c>
      <c r="W17" s="75">
        <v>1</v>
      </c>
      <c r="X17" s="75"/>
      <c r="Y17" s="75"/>
      <c r="Z17" s="75"/>
      <c r="AA17" s="75">
        <v>24</v>
      </c>
    </row>
    <row r="19" spans="1:27" x14ac:dyDescent="0.2">
      <c r="A19" s="106" t="s">
        <v>66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9:Q19"/>
    <mergeCell ref="X3:X4"/>
    <mergeCell ref="A2:A4"/>
    <mergeCell ref="B2:B4"/>
    <mergeCell ref="E3:F3"/>
    <mergeCell ref="C2:C4"/>
    <mergeCell ref="O3:O4"/>
    <mergeCell ref="D2:D4"/>
    <mergeCell ref="G3:I3"/>
    <mergeCell ref="S3:W3"/>
    <mergeCell ref="A1:AA1"/>
    <mergeCell ref="E2:AA2"/>
    <mergeCell ref="J3:L3"/>
    <mergeCell ref="M3:N3"/>
    <mergeCell ref="P3:R3"/>
    <mergeCell ref="AA3:AA4"/>
    <mergeCell ref="Y3:Y4"/>
    <mergeCell ref="Z3:Z4"/>
  </mergeCells>
  <printOptions horizontalCentered="1"/>
  <pageMargins left="0" right="0" top="0.35" bottom="0" header="0" footer="0"/>
  <pageSetup paperSize="9" scale="70" fitToHeight="0" orientation="landscape" r:id="rId1"/>
  <headerFooter scaleWithDoc="0">
    <oddHeader>&amp;R&amp;8 Отчет выгружен из АИС «Статистика»: 16:49 29.10.2021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0" zoomScaleNormal="80" workbookViewId="0">
      <selection activeCell="M17" sqref="M17"/>
    </sheetView>
  </sheetViews>
  <sheetFormatPr defaultColWidth="8.85546875" defaultRowHeight="12.75" x14ac:dyDescent="0.2"/>
  <cols>
    <col min="1" max="1" width="45.28515625" style="10" customWidth="1"/>
    <col min="2" max="2" width="3" style="19" customWidth="1"/>
    <col min="3" max="3" width="9.140625" style="10" customWidth="1"/>
    <col min="4" max="10" width="10.85546875" style="10" customWidth="1"/>
    <col min="11" max="11" width="12.85546875" style="10" customWidth="1"/>
    <col min="12" max="15" width="10.85546875" style="10" customWidth="1"/>
    <col min="16" max="16" width="11.85546875" style="10" customWidth="1"/>
    <col min="17" max="17" width="8.85546875" style="10"/>
  </cols>
  <sheetData>
    <row r="1" spans="1:27" ht="15.95" customHeight="1" x14ac:dyDescent="0.25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26" customFormat="1" ht="28.7" customHeight="1" x14ac:dyDescent="0.2">
      <c r="A2" s="113" t="s">
        <v>18</v>
      </c>
      <c r="B2" s="108" t="s">
        <v>19</v>
      </c>
      <c r="C2" s="101" t="s">
        <v>67</v>
      </c>
      <c r="D2" s="101"/>
      <c r="E2" s="101"/>
      <c r="F2" s="101"/>
      <c r="G2" s="101"/>
      <c r="H2" s="101"/>
      <c r="I2" s="101"/>
      <c r="J2" s="101"/>
      <c r="K2" s="112" t="s">
        <v>68</v>
      </c>
      <c r="L2" s="112" t="s">
        <v>69</v>
      </c>
      <c r="M2" s="112"/>
      <c r="N2" s="112"/>
      <c r="O2" s="112" t="s">
        <v>70</v>
      </c>
      <c r="P2" s="112"/>
    </row>
    <row r="3" spans="1:27" s="14" customFormat="1" ht="70.7" customHeight="1" x14ac:dyDescent="0.2">
      <c r="A3" s="113"/>
      <c r="B3" s="108"/>
      <c r="C3" s="110" t="s">
        <v>71</v>
      </c>
      <c r="D3" s="112" t="s">
        <v>72</v>
      </c>
      <c r="E3" s="110" t="s">
        <v>73</v>
      </c>
      <c r="F3" s="101" t="s">
        <v>74</v>
      </c>
      <c r="G3" s="101"/>
      <c r="H3" s="101"/>
      <c r="I3" s="112" t="s">
        <v>75</v>
      </c>
      <c r="J3" s="112"/>
      <c r="K3" s="112"/>
      <c r="L3" s="110" t="s">
        <v>44</v>
      </c>
      <c r="M3" s="110" t="s">
        <v>76</v>
      </c>
      <c r="N3" s="110" t="s">
        <v>77</v>
      </c>
      <c r="O3" s="110" t="s">
        <v>44</v>
      </c>
      <c r="P3" s="110" t="s">
        <v>78</v>
      </c>
    </row>
    <row r="4" spans="1:27" s="14" customFormat="1" ht="94.7" customHeight="1" x14ac:dyDescent="0.2">
      <c r="A4" s="113"/>
      <c r="B4" s="108"/>
      <c r="C4" s="110"/>
      <c r="D4" s="112"/>
      <c r="E4" s="110"/>
      <c r="F4" s="62" t="s">
        <v>79</v>
      </c>
      <c r="G4" s="62" t="s">
        <v>80</v>
      </c>
      <c r="H4" s="62" t="s">
        <v>41</v>
      </c>
      <c r="I4" s="63" t="s">
        <v>81</v>
      </c>
      <c r="J4" s="63" t="s">
        <v>43</v>
      </c>
      <c r="K4" s="112"/>
      <c r="L4" s="110"/>
      <c r="M4" s="110"/>
      <c r="N4" s="110"/>
      <c r="O4" s="110"/>
      <c r="P4" s="110"/>
    </row>
    <row r="5" spans="1:27" s="14" customFormat="1" x14ac:dyDescent="0.2">
      <c r="A5" s="17" t="s">
        <v>52</v>
      </c>
      <c r="B5" s="27" t="s">
        <v>53</v>
      </c>
      <c r="C5" s="17">
        <v>26</v>
      </c>
      <c r="D5" s="17">
        <v>27</v>
      </c>
      <c r="E5" s="17">
        <v>28</v>
      </c>
      <c r="F5" s="17">
        <v>29</v>
      </c>
      <c r="G5" s="17">
        <v>30</v>
      </c>
      <c r="H5" s="17">
        <v>31</v>
      </c>
      <c r="I5" s="17">
        <v>32</v>
      </c>
      <c r="J5" s="17">
        <v>33</v>
      </c>
      <c r="K5" s="17">
        <v>34</v>
      </c>
      <c r="L5" s="17">
        <v>35</v>
      </c>
      <c r="M5" s="17">
        <v>36</v>
      </c>
      <c r="N5" s="17">
        <v>37</v>
      </c>
      <c r="O5" s="17">
        <v>38</v>
      </c>
      <c r="P5" s="17">
        <v>39</v>
      </c>
    </row>
    <row r="6" spans="1:27" ht="14.1" customHeight="1" x14ac:dyDescent="0.2">
      <c r="A6" s="52" t="s">
        <v>54</v>
      </c>
      <c r="B6" s="30">
        <v>1</v>
      </c>
      <c r="C6" s="78">
        <v>2.6486000000000001</v>
      </c>
      <c r="D6" s="78">
        <v>0.72050000000000003</v>
      </c>
      <c r="E6" s="78">
        <v>1.6658999999999999</v>
      </c>
      <c r="F6" s="78">
        <v>2.6486000000000001</v>
      </c>
      <c r="G6" s="78"/>
      <c r="H6" s="78"/>
      <c r="I6" s="78"/>
      <c r="J6" s="78"/>
      <c r="K6" s="75">
        <v>84</v>
      </c>
      <c r="L6" s="78">
        <v>0.26900000000000002</v>
      </c>
      <c r="M6" s="78">
        <v>6.9000000000000006E-2</v>
      </c>
      <c r="N6" s="78">
        <v>5.6000000000000001E-2</v>
      </c>
      <c r="O6" s="75"/>
      <c r="P6" s="75"/>
    </row>
    <row r="7" spans="1:27" ht="14.1" customHeight="1" x14ac:dyDescent="0.2">
      <c r="A7" s="53" t="s">
        <v>55</v>
      </c>
      <c r="B7" s="30">
        <v>2</v>
      </c>
      <c r="C7" s="78">
        <v>0.1384</v>
      </c>
      <c r="D7" s="78">
        <v>5.2600000000000001E-2</v>
      </c>
      <c r="E7" s="78">
        <v>8.5800000000000001E-2</v>
      </c>
      <c r="F7" s="78">
        <v>0.1384</v>
      </c>
      <c r="G7" s="78"/>
      <c r="H7" s="78"/>
      <c r="I7" s="78"/>
      <c r="J7" s="78"/>
      <c r="K7" s="75"/>
      <c r="L7" s="78">
        <v>0.02</v>
      </c>
      <c r="M7" s="78">
        <v>4.0000000000000001E-3</v>
      </c>
      <c r="N7" s="78">
        <v>4.0000000000000001E-3</v>
      </c>
      <c r="O7" s="75"/>
      <c r="P7" s="75"/>
    </row>
    <row r="8" spans="1:27" ht="14.1" customHeight="1" x14ac:dyDescent="0.2">
      <c r="A8" s="52" t="s">
        <v>56</v>
      </c>
      <c r="B8" s="30">
        <v>3</v>
      </c>
      <c r="C8" s="78">
        <v>1.4036999999999999</v>
      </c>
      <c r="D8" s="78">
        <v>0.52780000000000005</v>
      </c>
      <c r="E8" s="78">
        <v>0.87590000000000001</v>
      </c>
      <c r="F8" s="78">
        <v>1.4036999999999999</v>
      </c>
      <c r="G8" s="78"/>
      <c r="H8" s="78"/>
      <c r="I8" s="78"/>
      <c r="J8" s="78"/>
      <c r="K8" s="75">
        <v>74</v>
      </c>
      <c r="L8" s="78">
        <v>0.182</v>
      </c>
      <c r="M8" s="78">
        <v>4.2999999999999997E-2</v>
      </c>
      <c r="N8" s="78">
        <v>3.2000000000000001E-2</v>
      </c>
      <c r="O8" s="75"/>
      <c r="P8" s="75"/>
    </row>
    <row r="9" spans="1:27" ht="14.1" customHeight="1" x14ac:dyDescent="0.2">
      <c r="A9" s="53" t="s">
        <v>55</v>
      </c>
      <c r="B9" s="30">
        <v>4</v>
      </c>
      <c r="C9" s="78"/>
      <c r="D9" s="78"/>
      <c r="E9" s="78"/>
      <c r="F9" s="78"/>
      <c r="G9" s="78"/>
      <c r="H9" s="78"/>
      <c r="I9" s="78"/>
      <c r="J9" s="78"/>
      <c r="K9" s="75"/>
      <c r="L9" s="78"/>
      <c r="M9" s="78"/>
      <c r="N9" s="78"/>
      <c r="O9" s="75"/>
      <c r="P9" s="75"/>
    </row>
    <row r="10" spans="1:27" ht="27.95" customHeight="1" x14ac:dyDescent="0.2">
      <c r="A10" s="52" t="s">
        <v>58</v>
      </c>
      <c r="B10" s="30">
        <v>5</v>
      </c>
      <c r="C10" s="77">
        <f t="shared" ref="C10:P10" si="0">C11+C12+C13+C14+C15</f>
        <v>0</v>
      </c>
      <c r="D10" s="77">
        <f t="shared" si="0"/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</row>
    <row r="11" spans="1:27" ht="14.1" customHeight="1" x14ac:dyDescent="0.2">
      <c r="A11" s="53" t="s">
        <v>59</v>
      </c>
      <c r="B11" s="30">
        <v>6</v>
      </c>
      <c r="C11" s="78"/>
      <c r="D11" s="78"/>
      <c r="E11" s="78"/>
      <c r="F11" s="78"/>
      <c r="G11" s="78"/>
      <c r="H11" s="78"/>
      <c r="I11" s="78"/>
      <c r="J11" s="78"/>
      <c r="K11" s="75"/>
      <c r="L11" s="78"/>
      <c r="M11" s="78"/>
      <c r="N11" s="78"/>
      <c r="O11" s="75"/>
      <c r="P11" s="75"/>
    </row>
    <row r="12" spans="1:27" ht="14.1" customHeight="1" x14ac:dyDescent="0.2">
      <c r="A12" s="53" t="s">
        <v>60</v>
      </c>
      <c r="B12" s="30">
        <v>7</v>
      </c>
      <c r="C12" s="78"/>
      <c r="D12" s="78"/>
      <c r="E12" s="78"/>
      <c r="F12" s="78"/>
      <c r="G12" s="78"/>
      <c r="H12" s="78"/>
      <c r="I12" s="78"/>
      <c r="J12" s="78"/>
      <c r="K12" s="75"/>
      <c r="L12" s="78"/>
      <c r="M12" s="78"/>
      <c r="N12" s="78"/>
      <c r="O12" s="75"/>
      <c r="P12" s="75"/>
    </row>
    <row r="13" spans="1:27" ht="14.1" customHeight="1" x14ac:dyDescent="0.2">
      <c r="A13" s="53" t="s">
        <v>61</v>
      </c>
      <c r="B13" s="30">
        <v>8</v>
      </c>
      <c r="C13" s="78"/>
      <c r="D13" s="78"/>
      <c r="E13" s="78"/>
      <c r="F13" s="78"/>
      <c r="G13" s="78"/>
      <c r="H13" s="78"/>
      <c r="I13" s="78"/>
      <c r="J13" s="78"/>
      <c r="K13" s="75"/>
      <c r="L13" s="78"/>
      <c r="M13" s="78"/>
      <c r="N13" s="78"/>
      <c r="O13" s="75"/>
      <c r="P13" s="75"/>
    </row>
    <row r="14" spans="1:27" ht="14.1" customHeight="1" x14ac:dyDescent="0.2">
      <c r="A14" s="53" t="s">
        <v>62</v>
      </c>
      <c r="B14" s="30">
        <v>9</v>
      </c>
      <c r="C14" s="78"/>
      <c r="D14" s="78"/>
      <c r="E14" s="78"/>
      <c r="F14" s="78"/>
      <c r="G14" s="78"/>
      <c r="H14" s="78"/>
      <c r="I14" s="78"/>
      <c r="J14" s="78"/>
      <c r="K14" s="75"/>
      <c r="L14" s="78"/>
      <c r="M14" s="78"/>
      <c r="N14" s="78"/>
      <c r="O14" s="75"/>
      <c r="P14" s="75"/>
    </row>
    <row r="15" spans="1:27" ht="14.1" customHeight="1" x14ac:dyDescent="0.2">
      <c r="A15" s="53" t="s">
        <v>63</v>
      </c>
      <c r="B15" s="30">
        <v>10</v>
      </c>
      <c r="C15" s="78"/>
      <c r="D15" s="78"/>
      <c r="E15" s="78"/>
      <c r="F15" s="78"/>
      <c r="G15" s="78"/>
      <c r="H15" s="78"/>
      <c r="I15" s="78"/>
      <c r="J15" s="78"/>
      <c r="K15" s="75"/>
      <c r="L15" s="78"/>
      <c r="M15" s="78"/>
      <c r="N15" s="78"/>
      <c r="O15" s="75"/>
      <c r="P15" s="75"/>
    </row>
    <row r="16" spans="1:27" ht="42" customHeight="1" x14ac:dyDescent="0.2">
      <c r="A16" s="54" t="s">
        <v>64</v>
      </c>
      <c r="B16" s="30">
        <v>11</v>
      </c>
      <c r="C16" s="75">
        <f t="shared" ref="C16:P16" si="1">C6+C10</f>
        <v>2.6486000000000001</v>
      </c>
      <c r="D16" s="75">
        <f t="shared" si="1"/>
        <v>0.72050000000000003</v>
      </c>
      <c r="E16" s="75">
        <f t="shared" si="1"/>
        <v>1.6658999999999999</v>
      </c>
      <c r="F16" s="75">
        <f t="shared" si="1"/>
        <v>2.6486000000000001</v>
      </c>
      <c r="G16" s="75">
        <f t="shared" si="1"/>
        <v>0</v>
      </c>
      <c r="H16" s="75">
        <f t="shared" si="1"/>
        <v>0</v>
      </c>
      <c r="I16" s="75">
        <f t="shared" si="1"/>
        <v>0</v>
      </c>
      <c r="J16" s="75">
        <f t="shared" si="1"/>
        <v>0</v>
      </c>
      <c r="K16" s="75">
        <f t="shared" si="1"/>
        <v>84</v>
      </c>
      <c r="L16" s="75">
        <v>0.26900000000000002</v>
      </c>
      <c r="M16" s="75">
        <f t="shared" si="1"/>
        <v>6.9000000000000006E-2</v>
      </c>
      <c r="N16" s="75">
        <f t="shared" si="1"/>
        <v>5.6000000000000001E-2</v>
      </c>
      <c r="O16" s="75">
        <f t="shared" si="1"/>
        <v>0</v>
      </c>
      <c r="P16" s="75">
        <f t="shared" si="1"/>
        <v>0</v>
      </c>
    </row>
    <row r="17" spans="1:16" ht="42" customHeight="1" x14ac:dyDescent="0.2">
      <c r="A17" s="54" t="s">
        <v>65</v>
      </c>
      <c r="B17" s="30">
        <v>12</v>
      </c>
      <c r="C17" s="78">
        <v>2.6486000000000001</v>
      </c>
      <c r="D17" s="78">
        <v>0.72050000000000003</v>
      </c>
      <c r="E17" s="78">
        <v>1.6658999999999999</v>
      </c>
      <c r="F17" s="78">
        <v>2.6486000000000001</v>
      </c>
      <c r="G17" s="78"/>
      <c r="H17" s="78"/>
      <c r="I17" s="78"/>
      <c r="J17" s="78"/>
      <c r="K17" s="75">
        <v>84</v>
      </c>
      <c r="L17" s="78">
        <v>0.26900000000000002</v>
      </c>
      <c r="M17" s="78">
        <v>6.9000000000000006E-2</v>
      </c>
      <c r="N17" s="78">
        <v>5.6000000000000001E-2</v>
      </c>
      <c r="O17" s="75"/>
      <c r="P17" s="75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1:P1"/>
    <mergeCell ref="D3:D4"/>
    <mergeCell ref="E3:E4"/>
    <mergeCell ref="A2:A4"/>
    <mergeCell ref="B2:B4"/>
    <mergeCell ref="K2:K4"/>
    <mergeCell ref="C3:C4"/>
    <mergeCell ref="O2:P2"/>
    <mergeCell ref="O3:O4"/>
    <mergeCell ref="P3:P4"/>
    <mergeCell ref="L2:N2"/>
    <mergeCell ref="L3:L4"/>
    <mergeCell ref="M3:M4"/>
    <mergeCell ref="N3:N4"/>
    <mergeCell ref="C2:J2"/>
    <mergeCell ref="I3:J3"/>
    <mergeCell ref="F3:H3"/>
  </mergeCells>
  <printOptions horizontalCentered="1"/>
  <pageMargins left="0" right="0" top="0.35" bottom="0" header="0" footer="0"/>
  <pageSetup paperSize="9" scale="75" orientation="landscape" r:id="rId1"/>
  <headerFooter scaleWithDoc="0">
    <oddHeader>&amp;R&amp;8 Отчет выгружен из АИС «Статистика»: 16:49 29.10.2021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selection activeCell="AD3" sqref="AD3:AD4"/>
    </sheetView>
  </sheetViews>
  <sheetFormatPr defaultColWidth="8.85546875" defaultRowHeight="12.75" x14ac:dyDescent="0.2"/>
  <cols>
    <col min="1" max="1" width="45.28515625" style="10" customWidth="1"/>
    <col min="2" max="2" width="3" style="19" customWidth="1"/>
    <col min="3" max="3" width="11.85546875" style="10" customWidth="1"/>
    <col min="4" max="4" width="13.7109375" style="10" customWidth="1"/>
    <col min="5" max="5" width="9.28515625" style="10" customWidth="1"/>
    <col min="6" max="6" width="11.140625" style="10" customWidth="1"/>
    <col min="7" max="7" width="10.28515625" style="10" customWidth="1"/>
    <col min="8" max="8" width="12.7109375" style="10" customWidth="1"/>
    <col min="9" max="9" width="15.28515625" style="10" customWidth="1"/>
    <col min="10" max="10" width="11.140625" style="10" customWidth="1"/>
    <col min="11" max="20" width="12.85546875" style="10" customWidth="1"/>
    <col min="21" max="21" width="12.140625" style="10" customWidth="1"/>
    <col min="22" max="23" width="12.85546875" style="10" customWidth="1"/>
    <col min="24" max="24" width="13.7109375" style="10" customWidth="1"/>
    <col min="25" max="25" width="11.7109375" style="10" customWidth="1"/>
    <col min="26" max="26" width="12.85546875" style="10" customWidth="1"/>
    <col min="27" max="27" width="14.140625" style="10" customWidth="1"/>
    <col min="28" max="28" width="10.85546875" style="10" customWidth="1"/>
    <col min="29" max="29" width="13.7109375" style="10" customWidth="1"/>
    <col min="30" max="30" width="12.28515625" style="10" customWidth="1"/>
    <col min="31" max="31" width="13.28515625" style="10" customWidth="1"/>
    <col min="32" max="32" width="10.28515625" style="10" customWidth="1"/>
    <col min="33" max="33" width="11" style="10" customWidth="1"/>
    <col min="34" max="34" width="10" style="10" customWidth="1"/>
    <col min="35" max="35" width="12.85546875" style="10" customWidth="1"/>
    <col min="36" max="36" width="14.7109375" style="10" customWidth="1"/>
    <col min="37" max="38" width="11.85546875" style="10" customWidth="1"/>
    <col min="39" max="39" width="8.85546875" style="10"/>
  </cols>
  <sheetData>
    <row r="1" spans="1:38" ht="15.95" customHeight="1" x14ac:dyDescent="0.25">
      <c r="A1" s="114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s="13" customFormat="1" x14ac:dyDescent="0.2">
      <c r="A2" s="113" t="s">
        <v>18</v>
      </c>
      <c r="B2" s="108" t="s">
        <v>19</v>
      </c>
      <c r="C2" s="111" t="s">
        <v>83</v>
      </c>
      <c r="D2" s="111"/>
      <c r="E2" s="111"/>
      <c r="F2" s="111"/>
      <c r="G2" s="111"/>
      <c r="H2" s="111"/>
      <c r="I2" s="111"/>
      <c r="J2" s="111"/>
      <c r="K2" s="111"/>
      <c r="L2" s="101" t="s">
        <v>84</v>
      </c>
      <c r="M2" s="101"/>
      <c r="N2" s="101"/>
      <c r="O2" s="101"/>
      <c r="P2" s="101"/>
      <c r="Q2" s="101"/>
      <c r="R2" s="101"/>
      <c r="S2" s="101"/>
      <c r="T2" s="101"/>
      <c r="U2" s="111" t="s">
        <v>85</v>
      </c>
      <c r="V2" s="111"/>
      <c r="W2" s="111"/>
      <c r="X2" s="111"/>
      <c r="Y2" s="111"/>
      <c r="Z2" s="111"/>
      <c r="AA2" s="111"/>
      <c r="AB2" s="111"/>
      <c r="AC2" s="111"/>
      <c r="AD2" s="111" t="s">
        <v>86</v>
      </c>
      <c r="AE2" s="111"/>
      <c r="AF2" s="111"/>
      <c r="AG2" s="111"/>
      <c r="AH2" s="111"/>
      <c r="AI2" s="111"/>
      <c r="AJ2" s="111"/>
      <c r="AK2" s="111"/>
      <c r="AL2" s="111"/>
    </row>
    <row r="3" spans="1:38" s="14" customFormat="1" ht="30.6" customHeight="1" x14ac:dyDescent="0.2">
      <c r="A3" s="113"/>
      <c r="B3" s="108"/>
      <c r="C3" s="110" t="s">
        <v>87</v>
      </c>
      <c r="D3" s="101" t="s">
        <v>88</v>
      </c>
      <c r="E3" s="101"/>
      <c r="F3" s="101"/>
      <c r="G3" s="101"/>
      <c r="H3" s="101"/>
      <c r="I3" s="110" t="s">
        <v>89</v>
      </c>
      <c r="J3" s="101" t="s">
        <v>90</v>
      </c>
      <c r="K3" s="101"/>
      <c r="L3" s="110" t="s">
        <v>91</v>
      </c>
      <c r="M3" s="116" t="s">
        <v>88</v>
      </c>
      <c r="N3" s="116"/>
      <c r="O3" s="116"/>
      <c r="P3" s="116"/>
      <c r="Q3" s="116"/>
      <c r="R3" s="102" t="s">
        <v>92</v>
      </c>
      <c r="S3" s="115" t="s">
        <v>93</v>
      </c>
      <c r="T3" s="115"/>
      <c r="U3" s="110" t="s">
        <v>94</v>
      </c>
      <c r="V3" s="101" t="s">
        <v>88</v>
      </c>
      <c r="W3" s="101"/>
      <c r="X3" s="101"/>
      <c r="Y3" s="101"/>
      <c r="Z3" s="101"/>
      <c r="AA3" s="110" t="s">
        <v>95</v>
      </c>
      <c r="AB3" s="115" t="s">
        <v>96</v>
      </c>
      <c r="AC3" s="115"/>
      <c r="AD3" s="110" t="s">
        <v>97</v>
      </c>
      <c r="AE3" s="101" t="s">
        <v>88</v>
      </c>
      <c r="AF3" s="101"/>
      <c r="AG3" s="101"/>
      <c r="AH3" s="101"/>
      <c r="AI3" s="101"/>
      <c r="AJ3" s="110" t="s">
        <v>98</v>
      </c>
      <c r="AK3" s="115" t="s">
        <v>99</v>
      </c>
      <c r="AL3" s="115"/>
    </row>
    <row r="4" spans="1:38" s="14" customFormat="1" ht="141" customHeight="1" x14ac:dyDescent="0.2">
      <c r="A4" s="113"/>
      <c r="B4" s="108"/>
      <c r="C4" s="110"/>
      <c r="D4" s="15" t="s">
        <v>100</v>
      </c>
      <c r="E4" s="15" t="s">
        <v>101</v>
      </c>
      <c r="F4" s="15" t="s">
        <v>102</v>
      </c>
      <c r="G4" s="15" t="s">
        <v>103</v>
      </c>
      <c r="H4" s="15" t="s">
        <v>104</v>
      </c>
      <c r="I4" s="110"/>
      <c r="J4" s="15" t="s">
        <v>105</v>
      </c>
      <c r="K4" s="15" t="s">
        <v>106</v>
      </c>
      <c r="L4" s="110"/>
      <c r="M4" s="5" t="s">
        <v>107</v>
      </c>
      <c r="N4" s="5" t="s">
        <v>108</v>
      </c>
      <c r="O4" s="5" t="s">
        <v>102</v>
      </c>
      <c r="P4" s="5" t="s">
        <v>109</v>
      </c>
      <c r="Q4" s="5" t="s">
        <v>104</v>
      </c>
      <c r="R4" s="102"/>
      <c r="S4" s="15" t="s">
        <v>105</v>
      </c>
      <c r="T4" s="5" t="s">
        <v>110</v>
      </c>
      <c r="U4" s="110"/>
      <c r="V4" s="15" t="s">
        <v>100</v>
      </c>
      <c r="W4" s="15" t="s">
        <v>111</v>
      </c>
      <c r="X4" s="15" t="s">
        <v>102</v>
      </c>
      <c r="Y4" s="15" t="s">
        <v>103</v>
      </c>
      <c r="Z4" s="15" t="s">
        <v>104</v>
      </c>
      <c r="AA4" s="110"/>
      <c r="AB4" s="15" t="s">
        <v>105</v>
      </c>
      <c r="AC4" s="16" t="s">
        <v>106</v>
      </c>
      <c r="AD4" s="110"/>
      <c r="AE4" s="16" t="s">
        <v>100</v>
      </c>
      <c r="AF4" s="16" t="s">
        <v>112</v>
      </c>
      <c r="AG4" s="16" t="s">
        <v>113</v>
      </c>
      <c r="AH4" s="16" t="s">
        <v>103</v>
      </c>
      <c r="AI4" s="16" t="s">
        <v>104</v>
      </c>
      <c r="AJ4" s="110"/>
      <c r="AK4" s="15" t="s">
        <v>105</v>
      </c>
      <c r="AL4" s="16" t="s">
        <v>106</v>
      </c>
    </row>
    <row r="5" spans="1:38" s="12" customFormat="1" x14ac:dyDescent="0.2">
      <c r="A5" s="17" t="s">
        <v>52</v>
      </c>
      <c r="B5" s="18" t="s">
        <v>53</v>
      </c>
      <c r="C5" s="17">
        <v>40</v>
      </c>
      <c r="D5" s="17">
        <v>41</v>
      </c>
      <c r="E5" s="17">
        <v>42</v>
      </c>
      <c r="F5" s="17">
        <v>43</v>
      </c>
      <c r="G5" s="17">
        <v>44</v>
      </c>
      <c r="H5" s="17">
        <v>45</v>
      </c>
      <c r="I5" s="17">
        <v>46</v>
      </c>
      <c r="J5" s="17">
        <v>47</v>
      </c>
      <c r="K5" s="17">
        <v>48</v>
      </c>
      <c r="L5" s="17">
        <v>49</v>
      </c>
      <c r="M5" s="17">
        <v>50</v>
      </c>
      <c r="N5" s="17">
        <v>51</v>
      </c>
      <c r="O5" s="17">
        <v>52</v>
      </c>
      <c r="P5" s="17">
        <v>53</v>
      </c>
      <c r="Q5" s="17">
        <v>54</v>
      </c>
      <c r="R5" s="17">
        <v>55</v>
      </c>
      <c r="S5" s="17">
        <v>56</v>
      </c>
      <c r="T5" s="17">
        <v>57</v>
      </c>
      <c r="U5" s="17">
        <v>58</v>
      </c>
      <c r="V5" s="17">
        <v>59</v>
      </c>
      <c r="W5" s="17">
        <v>60</v>
      </c>
      <c r="X5" s="17">
        <v>61</v>
      </c>
      <c r="Y5" s="17">
        <v>62</v>
      </c>
      <c r="Z5" s="17">
        <v>63</v>
      </c>
      <c r="AA5" s="17">
        <v>64</v>
      </c>
      <c r="AB5" s="17">
        <v>65</v>
      </c>
      <c r="AC5" s="17">
        <v>66</v>
      </c>
      <c r="AD5" s="17">
        <v>67</v>
      </c>
      <c r="AE5" s="17">
        <v>68</v>
      </c>
      <c r="AF5" s="17">
        <v>69</v>
      </c>
      <c r="AG5" s="17">
        <v>70</v>
      </c>
      <c r="AH5" s="17">
        <v>71</v>
      </c>
      <c r="AI5" s="17">
        <v>72</v>
      </c>
      <c r="AJ5" s="17">
        <v>73</v>
      </c>
      <c r="AK5" s="17">
        <v>74</v>
      </c>
      <c r="AL5" s="17">
        <v>75</v>
      </c>
    </row>
    <row r="6" spans="1:38" ht="14.1" customHeight="1" x14ac:dyDescent="0.2">
      <c r="A6" s="52" t="s">
        <v>54</v>
      </c>
      <c r="B6" s="30">
        <v>1</v>
      </c>
      <c r="C6" s="79">
        <f>D6+F6+G6+H6</f>
        <v>9.9110000000000014</v>
      </c>
      <c r="D6" s="78">
        <v>9.9060000000000006</v>
      </c>
      <c r="E6" s="78">
        <v>5.5720000000000001</v>
      </c>
      <c r="F6" s="78">
        <v>5.0000000000000001E-3</v>
      </c>
      <c r="G6" s="78"/>
      <c r="H6" s="78"/>
      <c r="I6" s="78">
        <v>1.4E-2</v>
      </c>
      <c r="J6" s="78">
        <v>2.19</v>
      </c>
      <c r="K6" s="78">
        <v>1.0999999999999999E-2</v>
      </c>
      <c r="L6" s="79">
        <f>M6+O6+P6+Q6</f>
        <v>9.9110000000000014</v>
      </c>
      <c r="M6" s="78">
        <v>9.9060000000000006</v>
      </c>
      <c r="N6" s="78">
        <v>5.5720000000000001</v>
      </c>
      <c r="O6" s="78">
        <v>5.0000000000000001E-3</v>
      </c>
      <c r="P6" s="78"/>
      <c r="Q6" s="78"/>
      <c r="R6" s="78">
        <v>1.4E-2</v>
      </c>
      <c r="S6" s="78">
        <v>2.19</v>
      </c>
      <c r="T6" s="78">
        <v>1.0999999999999999E-2</v>
      </c>
      <c r="U6" s="79">
        <f>V6+X6+Y6+Z6</f>
        <v>24.616</v>
      </c>
      <c r="V6" s="78">
        <v>24.552</v>
      </c>
      <c r="W6" s="78">
        <v>17.72</v>
      </c>
      <c r="X6" s="78">
        <v>4.9000000000000002E-2</v>
      </c>
      <c r="Y6" s="78"/>
      <c r="Z6" s="78">
        <v>1.4999999999999999E-2</v>
      </c>
      <c r="AA6" s="78"/>
      <c r="AB6" s="78">
        <v>3.7130000000000001</v>
      </c>
      <c r="AC6" s="78">
        <v>2.1999999999999999E-2</v>
      </c>
      <c r="AD6" s="80">
        <f>AE6+AG6+AH6+AI6</f>
        <v>316.50800000000004</v>
      </c>
      <c r="AE6" s="78">
        <v>314.85000000000002</v>
      </c>
      <c r="AF6" s="78">
        <v>291.05</v>
      </c>
      <c r="AG6" s="78">
        <v>1.482</v>
      </c>
      <c r="AH6" s="78"/>
      <c r="AI6" s="78">
        <v>0.17599999999999999</v>
      </c>
      <c r="AJ6" s="78">
        <v>1.4E-2</v>
      </c>
      <c r="AK6" s="78">
        <v>79.754000000000005</v>
      </c>
      <c r="AL6" s="78">
        <v>0.184</v>
      </c>
    </row>
    <row r="7" spans="1:38" ht="14.1" customHeight="1" x14ac:dyDescent="0.2">
      <c r="A7" s="53" t="s">
        <v>55</v>
      </c>
      <c r="B7" s="30">
        <v>2</v>
      </c>
      <c r="C7" s="79">
        <f>D7+F7+G7+H7</f>
        <v>0.46899999999999997</v>
      </c>
      <c r="D7" s="78">
        <v>0.46899999999999997</v>
      </c>
      <c r="E7" s="78">
        <v>0.128</v>
      </c>
      <c r="F7" s="78"/>
      <c r="G7" s="78"/>
      <c r="H7" s="78"/>
      <c r="I7" s="78"/>
      <c r="J7" s="78">
        <v>3.9E-2</v>
      </c>
      <c r="K7" s="78"/>
      <c r="L7" s="79">
        <f>M7+O7+P7+Q7</f>
        <v>0.46899999999999997</v>
      </c>
      <c r="M7" s="78">
        <v>0.46899999999999997</v>
      </c>
      <c r="N7" s="78">
        <v>0.128</v>
      </c>
      <c r="O7" s="78"/>
      <c r="P7" s="78"/>
      <c r="Q7" s="78"/>
      <c r="R7" s="78"/>
      <c r="S7" s="78">
        <v>3.9E-2</v>
      </c>
      <c r="T7" s="78"/>
      <c r="U7" s="79">
        <f>V7+X7+Y7+Z7</f>
        <v>2.3340000000000001</v>
      </c>
      <c r="V7" s="78">
        <v>2.3340000000000001</v>
      </c>
      <c r="W7" s="78">
        <v>2.093</v>
      </c>
      <c r="X7" s="78"/>
      <c r="Y7" s="78"/>
      <c r="Z7" s="78"/>
      <c r="AA7" s="78"/>
      <c r="AB7" s="78">
        <v>2.1000000000000001E-2</v>
      </c>
      <c r="AC7" s="78"/>
      <c r="AD7" s="80">
        <f>AE7+AG7+AH7+AI7</f>
        <v>18.771000000000001</v>
      </c>
      <c r="AE7" s="78">
        <v>18.663</v>
      </c>
      <c r="AF7" s="78">
        <v>17.419</v>
      </c>
      <c r="AG7" s="78">
        <v>9.8000000000000004E-2</v>
      </c>
      <c r="AH7" s="78"/>
      <c r="AI7" s="78">
        <v>0.01</v>
      </c>
      <c r="AJ7" s="78"/>
      <c r="AK7" s="78">
        <v>3.64</v>
      </c>
      <c r="AL7" s="78">
        <v>6.0000000000000001E-3</v>
      </c>
    </row>
    <row r="8" spans="1:38" ht="14.1" customHeight="1" x14ac:dyDescent="0.2">
      <c r="A8" s="52" t="s">
        <v>56</v>
      </c>
      <c r="B8" s="30">
        <v>3</v>
      </c>
      <c r="C8" s="79">
        <f>D8+F8+G8+H8</f>
        <v>5.3860000000000001</v>
      </c>
      <c r="D8" s="78">
        <v>5.3840000000000003</v>
      </c>
      <c r="E8" s="78">
        <v>2.5419999999999998</v>
      </c>
      <c r="F8" s="78">
        <v>2E-3</v>
      </c>
      <c r="G8" s="78"/>
      <c r="H8" s="78"/>
      <c r="I8" s="78"/>
      <c r="J8" s="78">
        <v>1.7450000000000001</v>
      </c>
      <c r="K8" s="78">
        <v>1E-3</v>
      </c>
      <c r="L8" s="79">
        <f>M8+O8+P8+Q8</f>
        <v>5.3860000000000001</v>
      </c>
      <c r="M8" s="78">
        <v>5.3840000000000003</v>
      </c>
      <c r="N8" s="78">
        <v>2.5419999999999998</v>
      </c>
      <c r="O8" s="78">
        <v>2E-3</v>
      </c>
      <c r="P8" s="78"/>
      <c r="Q8" s="78"/>
      <c r="R8" s="78"/>
      <c r="S8" s="78">
        <v>1.7450000000000001</v>
      </c>
      <c r="T8" s="78">
        <v>1E-3</v>
      </c>
      <c r="U8" s="79">
        <f>V8+X8+Y8+Z8</f>
        <v>20.079000000000001</v>
      </c>
      <c r="V8" s="78">
        <v>20.015000000000001</v>
      </c>
      <c r="W8" s="78">
        <v>14.539</v>
      </c>
      <c r="X8" s="78">
        <v>4.9000000000000002E-2</v>
      </c>
      <c r="Y8" s="78"/>
      <c r="Z8" s="78">
        <v>1.4999999999999999E-2</v>
      </c>
      <c r="AA8" s="78"/>
      <c r="AB8" s="78">
        <v>3.6339999999999999</v>
      </c>
      <c r="AC8" s="78">
        <v>2.1999999999999999E-2</v>
      </c>
      <c r="AD8" s="80">
        <f>AE8+AG8+AH8+AI8</f>
        <v>204.62599999999998</v>
      </c>
      <c r="AE8" s="78">
        <v>203.75399999999999</v>
      </c>
      <c r="AF8" s="78">
        <v>186.30699999999999</v>
      </c>
      <c r="AG8" s="78">
        <v>0.86899999999999999</v>
      </c>
      <c r="AH8" s="78"/>
      <c r="AI8" s="78">
        <v>3.0000000000000001E-3</v>
      </c>
      <c r="AJ8" s="78"/>
      <c r="AK8" s="78">
        <v>62.005000000000003</v>
      </c>
      <c r="AL8" s="78">
        <v>5.8999999999999997E-2</v>
      </c>
    </row>
    <row r="9" spans="1:38" ht="14.1" customHeight="1" x14ac:dyDescent="0.2">
      <c r="A9" s="53" t="s">
        <v>55</v>
      </c>
      <c r="B9" s="30">
        <v>4</v>
      </c>
      <c r="C9" s="79">
        <f>D9+F9+G9+H9</f>
        <v>0</v>
      </c>
      <c r="D9" s="78"/>
      <c r="E9" s="78"/>
      <c r="F9" s="78"/>
      <c r="G9" s="78"/>
      <c r="H9" s="78"/>
      <c r="I9" s="78"/>
      <c r="J9" s="78"/>
      <c r="K9" s="78"/>
      <c r="L9" s="79">
        <f>M9+O9+P9+Q9</f>
        <v>0</v>
      </c>
      <c r="M9" s="78"/>
      <c r="N9" s="78"/>
      <c r="O9" s="78"/>
      <c r="P9" s="78"/>
      <c r="Q9" s="78"/>
      <c r="R9" s="78"/>
      <c r="S9" s="78"/>
      <c r="T9" s="78"/>
      <c r="U9" s="79">
        <f>V9+X9+Y9+Z9</f>
        <v>0</v>
      </c>
      <c r="V9" s="78"/>
      <c r="W9" s="78"/>
      <c r="X9" s="78"/>
      <c r="Y9" s="78"/>
      <c r="Z9" s="78"/>
      <c r="AA9" s="78"/>
      <c r="AB9" s="78"/>
      <c r="AC9" s="78"/>
      <c r="AD9" s="80">
        <f>AE9+AG9+AH9+AI9</f>
        <v>0</v>
      </c>
      <c r="AE9" s="78"/>
      <c r="AF9" s="78"/>
      <c r="AG9" s="78"/>
      <c r="AH9" s="78"/>
      <c r="AI9" s="78"/>
      <c r="AJ9" s="78"/>
      <c r="AK9" s="78"/>
      <c r="AL9" s="78"/>
    </row>
    <row r="10" spans="1:38" ht="27.95" customHeight="1" x14ac:dyDescent="0.2">
      <c r="A10" s="52" t="s">
        <v>58</v>
      </c>
      <c r="B10" s="30">
        <v>5</v>
      </c>
      <c r="C10" s="77">
        <f t="shared" ref="C10:AL10" si="0">C11+C12+C13+C14+C15</f>
        <v>0</v>
      </c>
      <c r="D10" s="77">
        <f t="shared" si="0"/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77">
        <f t="shared" si="0"/>
        <v>0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0</v>
      </c>
      <c r="AB10" s="77">
        <f t="shared" si="0"/>
        <v>0</v>
      </c>
      <c r="AC10" s="77">
        <f t="shared" si="0"/>
        <v>0</v>
      </c>
      <c r="AD10" s="77">
        <f t="shared" si="0"/>
        <v>0</v>
      </c>
      <c r="AE10" s="77">
        <f t="shared" si="0"/>
        <v>0</v>
      </c>
      <c r="AF10" s="77">
        <f t="shared" si="0"/>
        <v>0</v>
      </c>
      <c r="AG10" s="77">
        <f t="shared" si="0"/>
        <v>0</v>
      </c>
      <c r="AH10" s="77">
        <f t="shared" si="0"/>
        <v>0</v>
      </c>
      <c r="AI10" s="77">
        <f t="shared" si="0"/>
        <v>0</v>
      </c>
      <c r="AJ10" s="77">
        <f t="shared" si="0"/>
        <v>0</v>
      </c>
      <c r="AK10" s="77">
        <f t="shared" si="0"/>
        <v>0</v>
      </c>
      <c r="AL10" s="77">
        <f t="shared" si="0"/>
        <v>0</v>
      </c>
    </row>
    <row r="11" spans="1:38" ht="14.1" customHeight="1" x14ac:dyDescent="0.2">
      <c r="A11" s="53" t="s">
        <v>59</v>
      </c>
      <c r="B11" s="30">
        <v>6</v>
      </c>
      <c r="C11" s="79">
        <f>D11+F11+G11+H11</f>
        <v>0</v>
      </c>
      <c r="D11" s="78"/>
      <c r="E11" s="78"/>
      <c r="F11" s="78"/>
      <c r="G11" s="78"/>
      <c r="H11" s="78"/>
      <c r="I11" s="78"/>
      <c r="J11" s="78"/>
      <c r="K11" s="78"/>
      <c r="L11" s="79">
        <f>M11+O11+P11+Q11</f>
        <v>0</v>
      </c>
      <c r="M11" s="78"/>
      <c r="N11" s="78"/>
      <c r="O11" s="78"/>
      <c r="P11" s="78"/>
      <c r="Q11" s="78"/>
      <c r="R11" s="78"/>
      <c r="S11" s="78"/>
      <c r="T11" s="78"/>
      <c r="U11" s="79">
        <f>V11+X11+Y11+Z11</f>
        <v>0</v>
      </c>
      <c r="V11" s="78"/>
      <c r="W11" s="78"/>
      <c r="X11" s="78"/>
      <c r="Y11" s="78"/>
      <c r="Z11" s="78"/>
      <c r="AA11" s="78"/>
      <c r="AB11" s="78"/>
      <c r="AC11" s="78"/>
      <c r="AD11" s="80">
        <f>AE11+AG11+AH11+AI11</f>
        <v>0</v>
      </c>
      <c r="AE11" s="78"/>
      <c r="AF11" s="78"/>
      <c r="AG11" s="78"/>
      <c r="AH11" s="78"/>
      <c r="AI11" s="78"/>
      <c r="AJ11" s="78"/>
      <c r="AK11" s="78"/>
      <c r="AL11" s="78"/>
    </row>
    <row r="12" spans="1:38" ht="14.1" customHeight="1" x14ac:dyDescent="0.2">
      <c r="A12" s="53" t="s">
        <v>60</v>
      </c>
      <c r="B12" s="30">
        <v>7</v>
      </c>
      <c r="C12" s="79">
        <f>D12+F12+G12+H12</f>
        <v>0</v>
      </c>
      <c r="D12" s="78"/>
      <c r="E12" s="78"/>
      <c r="F12" s="78"/>
      <c r="G12" s="78"/>
      <c r="H12" s="78"/>
      <c r="I12" s="78"/>
      <c r="J12" s="78"/>
      <c r="K12" s="78"/>
      <c r="L12" s="79">
        <f>M12+O12+P12+Q12</f>
        <v>0</v>
      </c>
      <c r="M12" s="78"/>
      <c r="N12" s="78"/>
      <c r="O12" s="78"/>
      <c r="P12" s="78"/>
      <c r="Q12" s="78"/>
      <c r="R12" s="78"/>
      <c r="S12" s="78"/>
      <c r="T12" s="78"/>
      <c r="U12" s="79">
        <f>V12+X12+Y12+Z12</f>
        <v>0</v>
      </c>
      <c r="V12" s="78"/>
      <c r="W12" s="78"/>
      <c r="X12" s="78"/>
      <c r="Y12" s="78"/>
      <c r="Z12" s="78"/>
      <c r="AA12" s="78"/>
      <c r="AB12" s="78"/>
      <c r="AC12" s="78"/>
      <c r="AD12" s="80">
        <f>AE12+AG12+AH12+AI12</f>
        <v>0</v>
      </c>
      <c r="AE12" s="78"/>
      <c r="AF12" s="78"/>
      <c r="AG12" s="78"/>
      <c r="AH12" s="78"/>
      <c r="AI12" s="78"/>
      <c r="AJ12" s="78"/>
      <c r="AK12" s="78"/>
      <c r="AL12" s="78"/>
    </row>
    <row r="13" spans="1:38" ht="14.1" customHeight="1" x14ac:dyDescent="0.2">
      <c r="A13" s="53" t="s">
        <v>61</v>
      </c>
      <c r="B13" s="30">
        <v>8</v>
      </c>
      <c r="C13" s="79">
        <f>D13+F13+G13+H13</f>
        <v>0</v>
      </c>
      <c r="D13" s="78"/>
      <c r="E13" s="78"/>
      <c r="F13" s="78"/>
      <c r="G13" s="78"/>
      <c r="H13" s="78"/>
      <c r="I13" s="78"/>
      <c r="J13" s="78"/>
      <c r="K13" s="78"/>
      <c r="L13" s="79">
        <f>M13+O13+P13+Q13</f>
        <v>0</v>
      </c>
      <c r="M13" s="78"/>
      <c r="N13" s="78"/>
      <c r="O13" s="78"/>
      <c r="P13" s="78"/>
      <c r="Q13" s="78"/>
      <c r="R13" s="78"/>
      <c r="S13" s="78"/>
      <c r="T13" s="78"/>
      <c r="U13" s="79">
        <f>V13+X13+Y13+Z13</f>
        <v>0</v>
      </c>
      <c r="V13" s="78"/>
      <c r="W13" s="78"/>
      <c r="X13" s="78"/>
      <c r="Y13" s="78"/>
      <c r="Z13" s="78"/>
      <c r="AA13" s="78"/>
      <c r="AB13" s="78"/>
      <c r="AC13" s="78"/>
      <c r="AD13" s="80">
        <f>AE13+AG13+AH13+AI13</f>
        <v>0</v>
      </c>
      <c r="AE13" s="78"/>
      <c r="AF13" s="78"/>
      <c r="AG13" s="78"/>
      <c r="AH13" s="78"/>
      <c r="AI13" s="78"/>
      <c r="AJ13" s="78"/>
      <c r="AK13" s="78"/>
      <c r="AL13" s="78"/>
    </row>
    <row r="14" spans="1:38" ht="14.1" customHeight="1" x14ac:dyDescent="0.2">
      <c r="A14" s="53" t="s">
        <v>62</v>
      </c>
      <c r="B14" s="30">
        <v>9</v>
      </c>
      <c r="C14" s="79">
        <f>D14+F14+G14+H14</f>
        <v>0</v>
      </c>
      <c r="D14" s="78"/>
      <c r="E14" s="78"/>
      <c r="F14" s="78"/>
      <c r="G14" s="78"/>
      <c r="H14" s="78"/>
      <c r="I14" s="78"/>
      <c r="J14" s="78"/>
      <c r="K14" s="78"/>
      <c r="L14" s="79">
        <f>M14+O14+P14+Q14</f>
        <v>0</v>
      </c>
      <c r="M14" s="78"/>
      <c r="N14" s="78"/>
      <c r="O14" s="78"/>
      <c r="P14" s="78"/>
      <c r="Q14" s="78"/>
      <c r="R14" s="78"/>
      <c r="S14" s="78"/>
      <c r="T14" s="78"/>
      <c r="U14" s="79">
        <f>V14+X14+Y14+Z14</f>
        <v>0</v>
      </c>
      <c r="V14" s="78"/>
      <c r="W14" s="78"/>
      <c r="X14" s="78"/>
      <c r="Y14" s="78"/>
      <c r="Z14" s="78"/>
      <c r="AA14" s="78"/>
      <c r="AB14" s="78"/>
      <c r="AC14" s="78"/>
      <c r="AD14" s="80">
        <f>AE14+AG14+AH14+AI14</f>
        <v>0</v>
      </c>
      <c r="AE14" s="78"/>
      <c r="AF14" s="78"/>
      <c r="AG14" s="78"/>
      <c r="AH14" s="78"/>
      <c r="AI14" s="78"/>
      <c r="AJ14" s="78"/>
      <c r="AK14" s="78"/>
      <c r="AL14" s="78"/>
    </row>
    <row r="15" spans="1:38" ht="14.1" customHeight="1" x14ac:dyDescent="0.2">
      <c r="A15" s="53" t="s">
        <v>63</v>
      </c>
      <c r="B15" s="30">
        <v>10</v>
      </c>
      <c r="C15" s="79">
        <f>D15+F15+G15+H15</f>
        <v>0</v>
      </c>
      <c r="D15" s="78"/>
      <c r="E15" s="78"/>
      <c r="F15" s="78"/>
      <c r="G15" s="78"/>
      <c r="H15" s="78"/>
      <c r="I15" s="78"/>
      <c r="J15" s="78"/>
      <c r="K15" s="78"/>
      <c r="L15" s="79">
        <f>M15+O15+P15+Q15</f>
        <v>0</v>
      </c>
      <c r="M15" s="78"/>
      <c r="N15" s="78"/>
      <c r="O15" s="78"/>
      <c r="P15" s="78"/>
      <c r="Q15" s="78"/>
      <c r="R15" s="78"/>
      <c r="S15" s="78"/>
      <c r="T15" s="78"/>
      <c r="U15" s="79">
        <f>V15+X15+Y15+Z15</f>
        <v>0</v>
      </c>
      <c r="V15" s="78"/>
      <c r="W15" s="78"/>
      <c r="X15" s="78"/>
      <c r="Y15" s="78"/>
      <c r="Z15" s="78"/>
      <c r="AA15" s="78"/>
      <c r="AB15" s="78"/>
      <c r="AC15" s="78"/>
      <c r="AD15" s="80">
        <f>AE15+AG15+AH15+AI15</f>
        <v>0</v>
      </c>
      <c r="AE15" s="78"/>
      <c r="AF15" s="78"/>
      <c r="AG15" s="78"/>
      <c r="AH15" s="78"/>
      <c r="AI15" s="78"/>
      <c r="AJ15" s="78"/>
      <c r="AK15" s="78"/>
      <c r="AL15" s="78"/>
    </row>
    <row r="16" spans="1:38" ht="42" customHeight="1" x14ac:dyDescent="0.2">
      <c r="A16" s="54" t="s">
        <v>64</v>
      </c>
      <c r="B16" s="30">
        <v>11</v>
      </c>
      <c r="C16" s="75">
        <f t="shared" ref="C16:AL16" si="1">C6+C10</f>
        <v>9.9110000000000014</v>
      </c>
      <c r="D16" s="75">
        <f t="shared" si="1"/>
        <v>9.9060000000000006</v>
      </c>
      <c r="E16" s="75">
        <f t="shared" si="1"/>
        <v>5.5720000000000001</v>
      </c>
      <c r="F16" s="75">
        <f t="shared" si="1"/>
        <v>5.0000000000000001E-3</v>
      </c>
      <c r="G16" s="75">
        <f t="shared" si="1"/>
        <v>0</v>
      </c>
      <c r="H16" s="75">
        <f t="shared" si="1"/>
        <v>0</v>
      </c>
      <c r="I16" s="75">
        <f t="shared" si="1"/>
        <v>1.4E-2</v>
      </c>
      <c r="J16" s="75">
        <f t="shared" si="1"/>
        <v>2.19</v>
      </c>
      <c r="K16" s="75">
        <f t="shared" si="1"/>
        <v>1.0999999999999999E-2</v>
      </c>
      <c r="L16" s="75">
        <f t="shared" si="1"/>
        <v>9.9110000000000014</v>
      </c>
      <c r="M16" s="75">
        <f t="shared" si="1"/>
        <v>9.9060000000000006</v>
      </c>
      <c r="N16" s="75">
        <f t="shared" si="1"/>
        <v>5.5720000000000001</v>
      </c>
      <c r="O16" s="75">
        <f t="shared" si="1"/>
        <v>5.0000000000000001E-3</v>
      </c>
      <c r="P16" s="75">
        <f t="shared" si="1"/>
        <v>0</v>
      </c>
      <c r="Q16" s="75">
        <f t="shared" si="1"/>
        <v>0</v>
      </c>
      <c r="R16" s="75">
        <f t="shared" si="1"/>
        <v>1.4E-2</v>
      </c>
      <c r="S16" s="75">
        <f t="shared" si="1"/>
        <v>2.19</v>
      </c>
      <c r="T16" s="75">
        <f t="shared" si="1"/>
        <v>1.0999999999999999E-2</v>
      </c>
      <c r="U16" s="75">
        <f t="shared" si="1"/>
        <v>24.616</v>
      </c>
      <c r="V16" s="75">
        <f t="shared" si="1"/>
        <v>24.552</v>
      </c>
      <c r="W16" s="75">
        <f t="shared" si="1"/>
        <v>17.72</v>
      </c>
      <c r="X16" s="75">
        <f t="shared" si="1"/>
        <v>4.9000000000000002E-2</v>
      </c>
      <c r="Y16" s="75">
        <f t="shared" si="1"/>
        <v>0</v>
      </c>
      <c r="Z16" s="75">
        <f t="shared" si="1"/>
        <v>1.4999999999999999E-2</v>
      </c>
      <c r="AA16" s="75">
        <f t="shared" si="1"/>
        <v>0</v>
      </c>
      <c r="AB16" s="75">
        <f t="shared" si="1"/>
        <v>3.7130000000000001</v>
      </c>
      <c r="AC16" s="75">
        <f t="shared" si="1"/>
        <v>2.1999999999999999E-2</v>
      </c>
      <c r="AD16" s="75">
        <f t="shared" si="1"/>
        <v>316.50800000000004</v>
      </c>
      <c r="AE16" s="75">
        <f t="shared" si="1"/>
        <v>314.85000000000002</v>
      </c>
      <c r="AF16" s="75">
        <f t="shared" si="1"/>
        <v>291.05</v>
      </c>
      <c r="AG16" s="75">
        <f t="shared" si="1"/>
        <v>1.482</v>
      </c>
      <c r="AH16" s="75">
        <f t="shared" si="1"/>
        <v>0</v>
      </c>
      <c r="AI16" s="75">
        <f t="shared" si="1"/>
        <v>0.17599999999999999</v>
      </c>
      <c r="AJ16" s="75">
        <f t="shared" si="1"/>
        <v>1.4E-2</v>
      </c>
      <c r="AK16" s="75">
        <f t="shared" si="1"/>
        <v>79.754000000000005</v>
      </c>
      <c r="AL16" s="75">
        <f t="shared" si="1"/>
        <v>0.184</v>
      </c>
    </row>
    <row r="17" spans="1:38" ht="42" customHeight="1" x14ac:dyDescent="0.2">
      <c r="A17" s="54" t="s">
        <v>65</v>
      </c>
      <c r="B17" s="30">
        <v>12</v>
      </c>
      <c r="C17" s="79">
        <f>D17+F17+G17+H17</f>
        <v>9.9110000000000014</v>
      </c>
      <c r="D17" s="78">
        <v>9.9060000000000006</v>
      </c>
      <c r="E17" s="78">
        <v>5.5720000000000001</v>
      </c>
      <c r="F17" s="78">
        <v>5.0000000000000001E-3</v>
      </c>
      <c r="G17" s="78"/>
      <c r="H17" s="78"/>
      <c r="I17" s="78">
        <v>1.4E-2</v>
      </c>
      <c r="J17" s="78">
        <v>2.19</v>
      </c>
      <c r="K17" s="78">
        <v>1.0999999999999999E-2</v>
      </c>
      <c r="L17" s="79">
        <f>M17+O17+P17+Q17</f>
        <v>9.9110000000000014</v>
      </c>
      <c r="M17" s="78">
        <v>9.9060000000000006</v>
      </c>
      <c r="N17" s="78">
        <v>5.5720000000000001</v>
      </c>
      <c r="O17" s="78">
        <v>5.0000000000000001E-3</v>
      </c>
      <c r="P17" s="78"/>
      <c r="Q17" s="78"/>
      <c r="R17" s="78">
        <v>1.4E-2</v>
      </c>
      <c r="S17" s="78">
        <v>2.19</v>
      </c>
      <c r="T17" s="78">
        <v>1.0999999999999999E-2</v>
      </c>
      <c r="U17" s="79">
        <f>V17+X17+Y17+Z17</f>
        <v>24.616</v>
      </c>
      <c r="V17" s="78">
        <v>24.552</v>
      </c>
      <c r="W17" s="78">
        <v>17.72</v>
      </c>
      <c r="X17" s="78">
        <v>4.9000000000000002E-2</v>
      </c>
      <c r="Y17" s="78"/>
      <c r="Z17" s="78">
        <v>1.4999999999999999E-2</v>
      </c>
      <c r="AA17" s="78"/>
      <c r="AB17" s="78">
        <v>3.7130000000000001</v>
      </c>
      <c r="AC17" s="78">
        <v>2.1999999999999999E-2</v>
      </c>
      <c r="AD17" s="80">
        <f>AE17+AG17+AH17+AI17</f>
        <v>316.50800000000004</v>
      </c>
      <c r="AE17" s="78">
        <v>314.85000000000002</v>
      </c>
      <c r="AF17" s="78">
        <v>291.05</v>
      </c>
      <c r="AG17" s="78">
        <v>1.482</v>
      </c>
      <c r="AH17" s="78"/>
      <c r="AI17" s="78">
        <v>0.17599999999999999</v>
      </c>
      <c r="AJ17" s="78">
        <v>1.4E-2</v>
      </c>
      <c r="AK17" s="78">
        <v>79.754000000000005</v>
      </c>
      <c r="AL17" s="78">
        <v>0.184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AE3:AI3"/>
    <mergeCell ref="AJ3:AJ4"/>
    <mergeCell ref="AK3:AL3"/>
    <mergeCell ref="L3:L4"/>
    <mergeCell ref="S3:T3"/>
    <mergeCell ref="R3:R4"/>
    <mergeCell ref="M3:Q3"/>
    <mergeCell ref="A1:AL1"/>
    <mergeCell ref="A2:A4"/>
    <mergeCell ref="B2:B4"/>
    <mergeCell ref="C2:K2"/>
    <mergeCell ref="AA3:AA4"/>
    <mergeCell ref="AB3:AC3"/>
    <mergeCell ref="U2:AC2"/>
    <mergeCell ref="U3:U4"/>
    <mergeCell ref="V3:Z3"/>
    <mergeCell ref="L2:T2"/>
    <mergeCell ref="AD2:AL2"/>
    <mergeCell ref="C3:C4"/>
    <mergeCell ref="J3:K3"/>
    <mergeCell ref="D3:H3"/>
    <mergeCell ref="I3:I4"/>
    <mergeCell ref="AD3:AD4"/>
  </mergeCells>
  <printOptions horizontalCentered="1"/>
  <pageMargins left="0" right="0" top="0.35" bottom="0" header="0" footer="0"/>
  <pageSetup paperSize="9" scale="85" orientation="landscape" r:id="rId1"/>
  <headerFooter scaleWithDoc="0">
    <oddHeader>&amp;R&amp;8 Отчет выгружен из АИС «Статистика»: 16:49 29.10.2021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topLeftCell="D1" zoomScale="110" zoomScaleNormal="90" workbookViewId="0">
      <selection activeCell="I3" sqref="I3:I4"/>
    </sheetView>
  </sheetViews>
  <sheetFormatPr defaultColWidth="8.85546875" defaultRowHeight="12.75" x14ac:dyDescent="0.2"/>
  <cols>
    <col min="1" max="1" width="54.7109375" style="10" customWidth="1"/>
    <col min="2" max="2" width="3" style="19" customWidth="1"/>
    <col min="3" max="4" width="10.28515625" style="19" customWidth="1"/>
    <col min="5" max="5" width="14" style="19" customWidth="1"/>
    <col min="6" max="6" width="13.28515625" style="19" customWidth="1"/>
    <col min="7" max="7" width="12" style="19" customWidth="1"/>
    <col min="8" max="8" width="11.28515625" style="19" customWidth="1"/>
    <col min="9" max="9" width="12" style="19" customWidth="1"/>
    <col min="10" max="10" width="13" style="19" customWidth="1"/>
    <col min="11" max="11" width="11.7109375" style="19" customWidth="1"/>
    <col min="12" max="12" width="12" style="19" customWidth="1"/>
    <col min="13" max="23" width="10.85546875" style="10" customWidth="1"/>
    <col min="24" max="24" width="8.85546875" style="10"/>
  </cols>
  <sheetData>
    <row r="1" spans="1:23" ht="15.95" customHeight="1" x14ac:dyDescent="0.25">
      <c r="A1" s="114" t="s">
        <v>114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s="13" customFormat="1" ht="23.1" customHeight="1" x14ac:dyDescent="0.2">
      <c r="A2" s="113" t="s">
        <v>18</v>
      </c>
      <c r="B2" s="108" t="s">
        <v>19</v>
      </c>
      <c r="C2" s="119" t="s">
        <v>115</v>
      </c>
      <c r="D2" s="119"/>
      <c r="E2" s="119"/>
      <c r="F2" s="119"/>
      <c r="G2" s="119"/>
      <c r="H2" s="119"/>
      <c r="I2" s="119"/>
      <c r="J2" s="119"/>
      <c r="K2" s="119"/>
      <c r="L2" s="119"/>
      <c r="M2" s="101" t="s">
        <v>116</v>
      </c>
      <c r="N2" s="101"/>
      <c r="O2" s="101"/>
      <c r="P2" s="101"/>
      <c r="Q2" s="101" t="s">
        <v>117</v>
      </c>
      <c r="R2" s="101"/>
      <c r="S2" s="101"/>
      <c r="T2" s="101"/>
      <c r="U2" s="101"/>
      <c r="V2" s="101"/>
      <c r="W2" s="101"/>
    </row>
    <row r="3" spans="1:23" s="14" customFormat="1" ht="41.1" customHeight="1" x14ac:dyDescent="0.2">
      <c r="A3" s="113"/>
      <c r="B3" s="108"/>
      <c r="C3" s="117" t="s">
        <v>118</v>
      </c>
      <c r="D3" s="117" t="s">
        <v>119</v>
      </c>
      <c r="E3" s="117" t="s">
        <v>120</v>
      </c>
      <c r="F3" s="117" t="s">
        <v>121</v>
      </c>
      <c r="G3" s="117" t="s">
        <v>122</v>
      </c>
      <c r="H3" s="117" t="s">
        <v>123</v>
      </c>
      <c r="I3" s="117" t="s">
        <v>124</v>
      </c>
      <c r="J3" s="117" t="s">
        <v>125</v>
      </c>
      <c r="K3" s="117" t="s">
        <v>126</v>
      </c>
      <c r="L3" s="117" t="s">
        <v>127</v>
      </c>
      <c r="M3" s="112" t="s">
        <v>128</v>
      </c>
      <c r="N3" s="112"/>
      <c r="O3" s="118" t="s">
        <v>129</v>
      </c>
      <c r="P3" s="118"/>
      <c r="Q3" s="112" t="s">
        <v>128</v>
      </c>
      <c r="R3" s="112"/>
      <c r="S3" s="118" t="s">
        <v>129</v>
      </c>
      <c r="T3" s="118"/>
      <c r="U3" s="110" t="s">
        <v>130</v>
      </c>
      <c r="V3" s="118" t="s">
        <v>131</v>
      </c>
      <c r="W3" s="118"/>
    </row>
    <row r="4" spans="1:23" s="14" customFormat="1" ht="83.45" customHeight="1" x14ac:dyDescent="0.2">
      <c r="A4" s="113"/>
      <c r="B4" s="10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21" t="s">
        <v>132</v>
      </c>
      <c r="N4" s="20" t="s">
        <v>133</v>
      </c>
      <c r="O4" s="16" t="s">
        <v>134</v>
      </c>
      <c r="P4" s="16" t="s">
        <v>135</v>
      </c>
      <c r="Q4" s="21" t="s">
        <v>132</v>
      </c>
      <c r="R4" s="20" t="s">
        <v>133</v>
      </c>
      <c r="S4" s="16" t="s">
        <v>134</v>
      </c>
      <c r="T4" s="16" t="s">
        <v>135</v>
      </c>
      <c r="U4" s="110"/>
      <c r="V4" s="20" t="s">
        <v>136</v>
      </c>
      <c r="W4" s="20" t="s">
        <v>137</v>
      </c>
    </row>
    <row r="5" spans="1:23" s="12" customFormat="1" x14ac:dyDescent="0.2">
      <c r="A5" s="17" t="s">
        <v>52</v>
      </c>
      <c r="B5" s="18" t="s">
        <v>53</v>
      </c>
      <c r="C5" s="18" t="s">
        <v>138</v>
      </c>
      <c r="D5" s="18" t="s">
        <v>139</v>
      </c>
      <c r="E5" s="18" t="s">
        <v>140</v>
      </c>
      <c r="F5" s="18" t="s">
        <v>141</v>
      </c>
      <c r="G5" s="17">
        <v>80</v>
      </c>
      <c r="H5" s="17">
        <v>81</v>
      </c>
      <c r="I5" s="17">
        <v>82</v>
      </c>
      <c r="J5" s="17">
        <v>83</v>
      </c>
      <c r="K5" s="17">
        <v>84</v>
      </c>
      <c r="L5" s="17">
        <v>85</v>
      </c>
      <c r="M5" s="17">
        <v>86</v>
      </c>
      <c r="N5" s="17">
        <v>87</v>
      </c>
      <c r="O5" s="17">
        <v>88</v>
      </c>
      <c r="P5" s="17">
        <v>89</v>
      </c>
      <c r="Q5" s="17">
        <v>90</v>
      </c>
      <c r="R5" s="17">
        <v>91</v>
      </c>
      <c r="S5" s="17">
        <v>92</v>
      </c>
      <c r="T5" s="17">
        <v>93</v>
      </c>
      <c r="U5" s="17">
        <v>94</v>
      </c>
      <c r="V5" s="17">
        <v>95</v>
      </c>
      <c r="W5" s="17">
        <v>96</v>
      </c>
    </row>
    <row r="6" spans="1:23" ht="14.1" customHeight="1" x14ac:dyDescent="0.2">
      <c r="A6" s="52" t="s">
        <v>54</v>
      </c>
      <c r="B6" s="30">
        <v>1</v>
      </c>
      <c r="C6" s="78">
        <v>21</v>
      </c>
      <c r="D6" s="78">
        <v>21</v>
      </c>
      <c r="E6" s="78">
        <v>5</v>
      </c>
      <c r="F6" s="78">
        <v>1</v>
      </c>
      <c r="G6" s="78">
        <v>1</v>
      </c>
      <c r="H6" s="78">
        <v>1</v>
      </c>
      <c r="I6" s="78">
        <v>1</v>
      </c>
      <c r="J6" s="78">
        <v>1</v>
      </c>
      <c r="K6" s="78">
        <v>1</v>
      </c>
      <c r="L6" s="78">
        <v>1</v>
      </c>
      <c r="M6" s="78">
        <v>6.6559999999999997</v>
      </c>
      <c r="N6" s="78">
        <v>6.6559999999999997</v>
      </c>
      <c r="O6" s="78">
        <v>0.14199999999999999</v>
      </c>
      <c r="P6" s="78">
        <v>4.7E-2</v>
      </c>
      <c r="Q6" s="78">
        <v>41.616</v>
      </c>
      <c r="R6" s="78">
        <v>41.616</v>
      </c>
      <c r="S6" s="78">
        <v>1.891</v>
      </c>
      <c r="T6" s="78">
        <v>1.4890000000000001</v>
      </c>
      <c r="U6" s="78">
        <v>1</v>
      </c>
      <c r="V6" s="78">
        <v>1</v>
      </c>
      <c r="W6" s="78">
        <v>0.56200000000000006</v>
      </c>
    </row>
    <row r="7" spans="1:23" ht="14.1" customHeight="1" x14ac:dyDescent="0.2">
      <c r="A7" s="53" t="s">
        <v>55</v>
      </c>
      <c r="B7" s="30">
        <v>2</v>
      </c>
      <c r="C7" s="78">
        <v>1</v>
      </c>
      <c r="D7" s="78">
        <v>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ht="14.1" customHeight="1" x14ac:dyDescent="0.2">
      <c r="A8" s="52" t="s">
        <v>56</v>
      </c>
      <c r="B8" s="30">
        <v>3</v>
      </c>
      <c r="C8" s="78">
        <v>18</v>
      </c>
      <c r="D8" s="78">
        <v>18</v>
      </c>
      <c r="E8" s="78">
        <v>4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14.1" customHeight="1" x14ac:dyDescent="0.2">
      <c r="A9" s="53" t="s">
        <v>55</v>
      </c>
      <c r="B9" s="30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27.95" customHeight="1" x14ac:dyDescent="0.2">
      <c r="A10" s="52" t="s">
        <v>58</v>
      </c>
      <c r="B10" s="30">
        <v>5</v>
      </c>
      <c r="C10" s="77">
        <f t="shared" ref="C10:W10" si="0">C11+C12+C13+C14+C15</f>
        <v>0</v>
      </c>
      <c r="D10" s="77">
        <f t="shared" si="0"/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77">
        <f t="shared" si="0"/>
        <v>0</v>
      </c>
    </row>
    <row r="11" spans="1:23" ht="14.1" customHeight="1" x14ac:dyDescent="0.2">
      <c r="A11" s="53" t="s">
        <v>59</v>
      </c>
      <c r="B11" s="30">
        <v>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4.1" customHeight="1" x14ac:dyDescent="0.2">
      <c r="A12" s="53" t="s">
        <v>60</v>
      </c>
      <c r="B12" s="30">
        <v>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ht="14.1" customHeight="1" x14ac:dyDescent="0.2">
      <c r="A13" s="53" t="s">
        <v>61</v>
      </c>
      <c r="B13" s="30">
        <v>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4.1" customHeight="1" x14ac:dyDescent="0.2">
      <c r="A14" s="53" t="s">
        <v>62</v>
      </c>
      <c r="B14" s="30">
        <v>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4.1" customHeight="1" x14ac:dyDescent="0.2">
      <c r="A15" s="53" t="s">
        <v>63</v>
      </c>
      <c r="B15" s="30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27.95" customHeight="1" x14ac:dyDescent="0.2">
      <c r="A16" s="54" t="s">
        <v>64</v>
      </c>
      <c r="B16" s="30">
        <v>11</v>
      </c>
      <c r="C16" s="75">
        <f t="shared" ref="C16:W16" si="1">C6+C10</f>
        <v>21</v>
      </c>
      <c r="D16" s="75">
        <f t="shared" si="1"/>
        <v>21</v>
      </c>
      <c r="E16" s="75">
        <f t="shared" si="1"/>
        <v>5</v>
      </c>
      <c r="F16" s="75">
        <f t="shared" si="1"/>
        <v>1</v>
      </c>
      <c r="G16" s="75">
        <f t="shared" si="1"/>
        <v>1</v>
      </c>
      <c r="H16" s="75">
        <f t="shared" si="1"/>
        <v>1</v>
      </c>
      <c r="I16" s="75">
        <f t="shared" si="1"/>
        <v>1</v>
      </c>
      <c r="J16" s="75">
        <f t="shared" si="1"/>
        <v>1</v>
      </c>
      <c r="K16" s="75">
        <f t="shared" si="1"/>
        <v>1</v>
      </c>
      <c r="L16" s="75">
        <f t="shared" si="1"/>
        <v>1</v>
      </c>
      <c r="M16" s="75">
        <f t="shared" si="1"/>
        <v>6.6559999999999997</v>
      </c>
      <c r="N16" s="75">
        <f t="shared" si="1"/>
        <v>6.6559999999999997</v>
      </c>
      <c r="O16" s="75">
        <f t="shared" si="1"/>
        <v>0.14199999999999999</v>
      </c>
      <c r="P16" s="75">
        <f t="shared" si="1"/>
        <v>4.7E-2</v>
      </c>
      <c r="Q16" s="75">
        <f t="shared" si="1"/>
        <v>41.616</v>
      </c>
      <c r="R16" s="75">
        <f t="shared" si="1"/>
        <v>41.616</v>
      </c>
      <c r="S16" s="75">
        <f t="shared" si="1"/>
        <v>1.891</v>
      </c>
      <c r="T16" s="75">
        <f t="shared" si="1"/>
        <v>1.4890000000000001</v>
      </c>
      <c r="U16" s="75">
        <f t="shared" si="1"/>
        <v>1</v>
      </c>
      <c r="V16" s="75">
        <f t="shared" si="1"/>
        <v>1</v>
      </c>
      <c r="W16" s="75">
        <f t="shared" si="1"/>
        <v>0.56200000000000006</v>
      </c>
    </row>
    <row r="17" spans="1:23" ht="42" customHeight="1" x14ac:dyDescent="0.2">
      <c r="A17" s="54" t="s">
        <v>65</v>
      </c>
      <c r="B17" s="30">
        <v>12</v>
      </c>
      <c r="C17" s="78">
        <v>21</v>
      </c>
      <c r="D17" s="78">
        <v>21</v>
      </c>
      <c r="E17" s="78">
        <v>5</v>
      </c>
      <c r="F17" s="78">
        <v>1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8">
        <v>1</v>
      </c>
      <c r="M17" s="78">
        <v>6.6559999999999997</v>
      </c>
      <c r="N17" s="78">
        <v>6.6559999999999997</v>
      </c>
      <c r="O17" s="78">
        <v>0.14199999999999999</v>
      </c>
      <c r="P17" s="78">
        <v>4.7E-2</v>
      </c>
      <c r="Q17" s="78">
        <v>41.616</v>
      </c>
      <c r="R17" s="78">
        <v>41.616</v>
      </c>
      <c r="S17" s="78">
        <v>1.891</v>
      </c>
      <c r="T17" s="78">
        <v>1.4890000000000001</v>
      </c>
      <c r="U17" s="78">
        <v>1</v>
      </c>
      <c r="V17" s="78">
        <v>1</v>
      </c>
      <c r="W17" s="78">
        <v>0.56200000000000006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U3:U4"/>
    <mergeCell ref="S3:T3"/>
    <mergeCell ref="C3:C4"/>
    <mergeCell ref="J3:J4"/>
    <mergeCell ref="Q3:R3"/>
    <mergeCell ref="K3:K4"/>
    <mergeCell ref="A1:W1"/>
    <mergeCell ref="A2:A4"/>
    <mergeCell ref="B2:B4"/>
    <mergeCell ref="M2:P2"/>
    <mergeCell ref="Q2:W2"/>
    <mergeCell ref="D3:D4"/>
    <mergeCell ref="V3:W3"/>
    <mergeCell ref="G3:G4"/>
    <mergeCell ref="O3:P3"/>
    <mergeCell ref="E3:E4"/>
    <mergeCell ref="F3:F4"/>
    <mergeCell ref="L3:L4"/>
    <mergeCell ref="M3:N3"/>
    <mergeCell ref="H3:H4"/>
    <mergeCell ref="C2:L2"/>
    <mergeCell ref="I3:I4"/>
  </mergeCells>
  <printOptions horizontalCentered="1"/>
  <pageMargins left="0" right="0" top="0.35" bottom="0" header="0" footer="0"/>
  <pageSetup paperSize="9" scale="80" orientation="landscape" r:id="rId1"/>
  <headerFooter scaleWithDoc="0">
    <oddHeader>&amp;R&amp;8 Отчет выгружен из АИС «Статистика»: 16:49 29.10.2021</oddHeader>
  </headerFooter>
  <colBreaks count="1" manualBreakCount="1">
    <brk id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90" zoomScaleNormal="90" workbookViewId="0">
      <selection activeCell="N33" sqref="N33"/>
    </sheetView>
  </sheetViews>
  <sheetFormatPr defaultColWidth="8.85546875" defaultRowHeight="12.75" x14ac:dyDescent="0.2"/>
  <cols>
    <col min="1" max="1" width="45.28515625" style="10" customWidth="1"/>
    <col min="2" max="2" width="3" style="19" customWidth="1"/>
    <col min="3" max="3" width="11" style="19" customWidth="1"/>
    <col min="4" max="4" width="12.85546875" style="19" customWidth="1"/>
    <col min="5" max="5" width="10.28515625" style="19" customWidth="1"/>
    <col min="6" max="6" width="12" style="19" customWidth="1"/>
    <col min="7" max="7" width="14.140625" style="19" customWidth="1"/>
    <col min="8" max="8" width="14.28515625" style="19" customWidth="1"/>
    <col min="9" max="9" width="11" style="19" customWidth="1"/>
    <col min="10" max="10" width="14.140625" style="19" customWidth="1"/>
    <col min="11" max="11" width="13.85546875" style="19" customWidth="1"/>
    <col min="12" max="12" width="13.140625" style="19" customWidth="1"/>
    <col min="13" max="13" width="11.140625" style="10" customWidth="1"/>
    <col min="14" max="14" width="15.140625" style="10" customWidth="1"/>
    <col min="15" max="15" width="15" style="10" customWidth="1"/>
    <col min="16" max="16" width="14.7109375" style="10" customWidth="1"/>
    <col min="17" max="18" width="13.85546875" style="10" customWidth="1"/>
    <col min="19" max="19" width="8.85546875" style="10"/>
  </cols>
  <sheetData>
    <row r="1" spans="1:18" ht="15.95" customHeight="1" x14ac:dyDescent="0.25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s="13" customFormat="1" ht="45.75" customHeight="1" x14ac:dyDescent="0.2">
      <c r="A2" s="129" t="s">
        <v>18</v>
      </c>
      <c r="B2" s="130" t="s">
        <v>19</v>
      </c>
      <c r="C2" s="125" t="s">
        <v>143</v>
      </c>
      <c r="D2" s="125"/>
      <c r="E2" s="125"/>
      <c r="F2" s="125"/>
      <c r="G2" s="125"/>
      <c r="H2" s="125"/>
      <c r="I2" s="124" t="s">
        <v>144</v>
      </c>
      <c r="J2" s="124"/>
      <c r="K2" s="124"/>
      <c r="L2" s="124"/>
      <c r="M2" s="124"/>
      <c r="N2" s="124"/>
      <c r="O2" s="124"/>
      <c r="P2" s="124"/>
      <c r="Q2" s="125" t="s">
        <v>145</v>
      </c>
      <c r="R2" s="22"/>
    </row>
    <row r="3" spans="1:18" s="14" customFormat="1" ht="33" customHeight="1" x14ac:dyDescent="0.2">
      <c r="A3" s="129"/>
      <c r="B3" s="130"/>
      <c r="C3" s="121" t="s">
        <v>44</v>
      </c>
      <c r="D3" s="123" t="s">
        <v>146</v>
      </c>
      <c r="E3" s="123"/>
      <c r="F3" s="123"/>
      <c r="G3" s="123" t="s">
        <v>147</v>
      </c>
      <c r="H3" s="121" t="s">
        <v>148</v>
      </c>
      <c r="I3" s="125" t="s">
        <v>149</v>
      </c>
      <c r="J3" s="126" t="s">
        <v>150</v>
      </c>
      <c r="K3" s="126"/>
      <c r="L3" s="126"/>
      <c r="M3" s="126"/>
      <c r="N3" s="126"/>
      <c r="O3" s="126"/>
      <c r="P3" s="126"/>
      <c r="Q3" s="125"/>
      <c r="R3" s="23"/>
    </row>
    <row r="4" spans="1:18" s="14" customFormat="1" ht="25.7" customHeight="1" x14ac:dyDescent="0.2">
      <c r="A4" s="129"/>
      <c r="B4" s="130"/>
      <c r="C4" s="121"/>
      <c r="D4" s="117" t="s">
        <v>151</v>
      </c>
      <c r="E4" s="125" t="s">
        <v>152</v>
      </c>
      <c r="F4" s="125"/>
      <c r="G4" s="123"/>
      <c r="H4" s="121"/>
      <c r="I4" s="125"/>
      <c r="J4" s="126" t="s">
        <v>153</v>
      </c>
      <c r="K4" s="126"/>
      <c r="L4" s="126"/>
      <c r="M4" s="124" t="s">
        <v>154</v>
      </c>
      <c r="N4" s="124"/>
      <c r="O4" s="124"/>
      <c r="P4" s="124"/>
      <c r="Q4" s="125"/>
      <c r="R4" s="22"/>
    </row>
    <row r="5" spans="1:18" s="14" customFormat="1" ht="21.6" customHeight="1" x14ac:dyDescent="0.2">
      <c r="A5" s="129"/>
      <c r="B5" s="130"/>
      <c r="C5" s="121"/>
      <c r="D5" s="117"/>
      <c r="E5" s="117" t="s">
        <v>155</v>
      </c>
      <c r="F5" s="122" t="s">
        <v>156</v>
      </c>
      <c r="G5" s="123"/>
      <c r="H5" s="121"/>
      <c r="I5" s="125"/>
      <c r="J5" s="127" t="s">
        <v>44</v>
      </c>
      <c r="K5" s="124" t="s">
        <v>157</v>
      </c>
      <c r="L5" s="124"/>
      <c r="M5" s="128" t="s">
        <v>44</v>
      </c>
      <c r="N5" s="124" t="s">
        <v>158</v>
      </c>
      <c r="O5" s="124"/>
      <c r="P5" s="124"/>
      <c r="Q5" s="125"/>
      <c r="R5" s="22"/>
    </row>
    <row r="6" spans="1:18" s="12" customFormat="1" x14ac:dyDescent="0.2">
      <c r="A6" s="129"/>
      <c r="B6" s="130"/>
      <c r="C6" s="121"/>
      <c r="D6" s="117"/>
      <c r="E6" s="117"/>
      <c r="F6" s="122"/>
      <c r="G6" s="123"/>
      <c r="H6" s="121"/>
      <c r="I6" s="125"/>
      <c r="J6" s="127"/>
      <c r="K6" s="128" t="s">
        <v>159</v>
      </c>
      <c r="L6" s="128" t="s">
        <v>160</v>
      </c>
      <c r="M6" s="128"/>
      <c r="N6" s="128" t="s">
        <v>161</v>
      </c>
      <c r="O6" s="128" t="s">
        <v>162</v>
      </c>
      <c r="P6" s="128" t="s">
        <v>163</v>
      </c>
      <c r="Q6" s="125"/>
      <c r="R6" s="25"/>
    </row>
    <row r="7" spans="1:18" ht="89.45" customHeight="1" x14ac:dyDescent="0.2">
      <c r="A7" s="129"/>
      <c r="B7" s="130"/>
      <c r="C7" s="121"/>
      <c r="D7" s="117"/>
      <c r="E7" s="117"/>
      <c r="F7" s="122"/>
      <c r="G7" s="123"/>
      <c r="H7" s="121"/>
      <c r="I7" s="125"/>
      <c r="J7" s="127"/>
      <c r="K7" s="128"/>
      <c r="L7" s="128"/>
      <c r="M7" s="128"/>
      <c r="N7" s="128"/>
      <c r="O7" s="128"/>
      <c r="P7" s="128"/>
      <c r="Q7" s="125"/>
      <c r="R7" s="11"/>
    </row>
    <row r="8" spans="1:18" ht="14.1" customHeight="1" x14ac:dyDescent="0.2">
      <c r="A8" s="17" t="s">
        <v>52</v>
      </c>
      <c r="B8" s="18" t="s">
        <v>53</v>
      </c>
      <c r="C8" s="18" t="s">
        <v>164</v>
      </c>
      <c r="D8" s="18" t="s">
        <v>165</v>
      </c>
      <c r="E8" s="18" t="s">
        <v>166</v>
      </c>
      <c r="F8" s="18" t="s">
        <v>167</v>
      </c>
      <c r="G8" s="18" t="s">
        <v>168</v>
      </c>
      <c r="H8" s="24">
        <v>102</v>
      </c>
      <c r="I8" s="64" t="s">
        <v>169</v>
      </c>
      <c r="J8" s="72" t="s">
        <v>170</v>
      </c>
      <c r="K8" s="65" t="s">
        <v>171</v>
      </c>
      <c r="L8" s="65" t="s">
        <v>172</v>
      </c>
      <c r="M8" s="65" t="s">
        <v>173</v>
      </c>
      <c r="N8" s="65" t="s">
        <v>174</v>
      </c>
      <c r="O8" s="65" t="s">
        <v>175</v>
      </c>
      <c r="P8" s="56" t="s">
        <v>176</v>
      </c>
      <c r="Q8" s="64" t="s">
        <v>177</v>
      </c>
      <c r="R8" s="11"/>
    </row>
    <row r="9" spans="1:18" ht="14.1" customHeight="1" x14ac:dyDescent="0.2">
      <c r="A9" s="52" t="s">
        <v>54</v>
      </c>
      <c r="B9" s="30">
        <v>1</v>
      </c>
      <c r="C9" s="78">
        <v>31.587</v>
      </c>
      <c r="D9" s="78">
        <v>11.259</v>
      </c>
      <c r="E9" s="78">
        <v>3.9620000000000002</v>
      </c>
      <c r="F9" s="78">
        <v>1.996</v>
      </c>
      <c r="G9" s="78">
        <v>2.048</v>
      </c>
      <c r="H9" s="78">
        <v>18.28</v>
      </c>
      <c r="I9" s="78">
        <f>J9+M9</f>
        <v>115.80099999999999</v>
      </c>
      <c r="J9" s="81">
        <v>77.718999999999994</v>
      </c>
      <c r="K9" s="82">
        <v>60.545000000000002</v>
      </c>
      <c r="L9" s="82">
        <v>17.173999999999999</v>
      </c>
      <c r="M9" s="82">
        <v>38.082000000000001</v>
      </c>
      <c r="N9" s="82">
        <v>20.163</v>
      </c>
      <c r="O9" s="82"/>
      <c r="P9" s="83">
        <v>17.919</v>
      </c>
      <c r="Q9" s="84">
        <v>24.888000000000002</v>
      </c>
      <c r="R9" s="11"/>
    </row>
    <row r="10" spans="1:18" ht="14.1" customHeight="1" x14ac:dyDescent="0.2">
      <c r="A10" s="53" t="s">
        <v>55</v>
      </c>
      <c r="B10" s="30">
        <v>2</v>
      </c>
      <c r="C10" s="78">
        <v>1.823</v>
      </c>
      <c r="D10" s="78">
        <v>1.823</v>
      </c>
      <c r="E10" s="78">
        <v>1.54</v>
      </c>
      <c r="F10" s="78">
        <v>0.19900000000000001</v>
      </c>
      <c r="G10" s="78"/>
      <c r="H10" s="78"/>
      <c r="I10" s="78">
        <f>J10+M10</f>
        <v>9.7640000000000011</v>
      </c>
      <c r="J10" s="78">
        <v>9.6110000000000007</v>
      </c>
      <c r="K10" s="78">
        <v>4.5890000000000004</v>
      </c>
      <c r="L10" s="78">
        <v>5.0220000000000002</v>
      </c>
      <c r="M10" s="78">
        <v>0.153</v>
      </c>
      <c r="N10" s="78"/>
      <c r="O10" s="78"/>
      <c r="P10" s="85">
        <v>0.153</v>
      </c>
      <c r="Q10" s="86"/>
      <c r="R10" s="11"/>
    </row>
    <row r="11" spans="1:18" ht="14.1" customHeight="1" x14ac:dyDescent="0.2">
      <c r="A11" s="52" t="s">
        <v>56</v>
      </c>
      <c r="B11" s="30">
        <v>3</v>
      </c>
      <c r="C11" s="78">
        <v>8.4809999999999999</v>
      </c>
      <c r="D11" s="78">
        <v>5.7770000000000001</v>
      </c>
      <c r="E11" s="78">
        <v>1.4419999999999999</v>
      </c>
      <c r="F11" s="78">
        <v>1.079</v>
      </c>
      <c r="G11" s="78">
        <v>1.8280000000000001</v>
      </c>
      <c r="H11" s="78">
        <v>0.876</v>
      </c>
      <c r="I11" s="78">
        <f>J11+M11</f>
        <v>67.691999999999993</v>
      </c>
      <c r="J11" s="78">
        <v>38.220999999999997</v>
      </c>
      <c r="K11" s="78">
        <v>31.945</v>
      </c>
      <c r="L11" s="78">
        <v>6.2759999999999998</v>
      </c>
      <c r="M11" s="78">
        <v>29.471</v>
      </c>
      <c r="N11" s="78">
        <v>16.762</v>
      </c>
      <c r="O11" s="78"/>
      <c r="P11" s="85">
        <v>12.709</v>
      </c>
      <c r="Q11" s="86">
        <v>1.01</v>
      </c>
      <c r="R11" s="11"/>
    </row>
    <row r="12" spans="1:18" ht="14.1" customHeight="1" x14ac:dyDescent="0.2">
      <c r="A12" s="53" t="s">
        <v>55</v>
      </c>
      <c r="B12" s="30">
        <v>4</v>
      </c>
      <c r="C12" s="78"/>
      <c r="D12" s="78"/>
      <c r="E12" s="78"/>
      <c r="F12" s="78"/>
      <c r="G12" s="78"/>
      <c r="H12" s="78"/>
      <c r="I12" s="78">
        <f>J12+M12</f>
        <v>0</v>
      </c>
      <c r="J12" s="78"/>
      <c r="K12" s="78"/>
      <c r="L12" s="78"/>
      <c r="M12" s="78"/>
      <c r="N12" s="78"/>
      <c r="O12" s="78"/>
      <c r="P12" s="85"/>
      <c r="Q12" s="86"/>
      <c r="R12" s="11"/>
    </row>
    <row r="13" spans="1:18" ht="27.95" customHeight="1" x14ac:dyDescent="0.2">
      <c r="A13" s="52" t="s">
        <v>58</v>
      </c>
      <c r="B13" s="30">
        <v>5</v>
      </c>
      <c r="C13" s="77">
        <f t="shared" ref="C13:Q13" si="0">C14+C15+C16+C17+C18</f>
        <v>0</v>
      </c>
      <c r="D13" s="77">
        <f t="shared" si="0"/>
        <v>0</v>
      </c>
      <c r="E13" s="77">
        <f t="shared" si="0"/>
        <v>0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7">
        <f t="shared" si="0"/>
        <v>0</v>
      </c>
      <c r="L13" s="77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11"/>
    </row>
    <row r="14" spans="1:18" ht="14.1" customHeight="1" x14ac:dyDescent="0.2">
      <c r="A14" s="53" t="s">
        <v>59</v>
      </c>
      <c r="B14" s="30">
        <v>6</v>
      </c>
      <c r="C14" s="78"/>
      <c r="D14" s="78"/>
      <c r="E14" s="78"/>
      <c r="F14" s="78"/>
      <c r="G14" s="78"/>
      <c r="H14" s="78"/>
      <c r="I14" s="78">
        <f>J14+M14</f>
        <v>0</v>
      </c>
      <c r="J14" s="78"/>
      <c r="K14" s="78"/>
      <c r="L14" s="78"/>
      <c r="M14" s="78"/>
      <c r="N14" s="78"/>
      <c r="O14" s="78"/>
      <c r="P14" s="85"/>
      <c r="Q14" s="86"/>
      <c r="R14" s="11"/>
    </row>
    <row r="15" spans="1:18" ht="14.1" customHeight="1" x14ac:dyDescent="0.2">
      <c r="A15" s="53" t="s">
        <v>60</v>
      </c>
      <c r="B15" s="30">
        <v>7</v>
      </c>
      <c r="C15" s="78"/>
      <c r="D15" s="78"/>
      <c r="E15" s="78"/>
      <c r="F15" s="78"/>
      <c r="G15" s="78"/>
      <c r="H15" s="78"/>
      <c r="I15" s="78">
        <f>J15+M15</f>
        <v>0</v>
      </c>
      <c r="J15" s="78"/>
      <c r="K15" s="78"/>
      <c r="L15" s="78"/>
      <c r="M15" s="78"/>
      <c r="N15" s="78"/>
      <c r="O15" s="78"/>
      <c r="P15" s="85"/>
      <c r="Q15" s="86"/>
      <c r="R15" s="11"/>
    </row>
    <row r="16" spans="1:18" ht="14.1" customHeight="1" x14ac:dyDescent="0.2">
      <c r="A16" s="53" t="s">
        <v>61</v>
      </c>
      <c r="B16" s="30">
        <v>8</v>
      </c>
      <c r="C16" s="78"/>
      <c r="D16" s="78"/>
      <c r="E16" s="78"/>
      <c r="F16" s="78"/>
      <c r="G16" s="78"/>
      <c r="H16" s="78"/>
      <c r="I16" s="78">
        <f>J16+M16</f>
        <v>0</v>
      </c>
      <c r="J16" s="78"/>
      <c r="K16" s="78"/>
      <c r="L16" s="78"/>
      <c r="M16" s="78"/>
      <c r="N16" s="78"/>
      <c r="O16" s="78"/>
      <c r="P16" s="85"/>
      <c r="Q16" s="86"/>
      <c r="R16" s="11"/>
    </row>
    <row r="17" spans="1:18" ht="14.1" customHeight="1" x14ac:dyDescent="0.2">
      <c r="A17" s="53" t="s">
        <v>62</v>
      </c>
      <c r="B17" s="30">
        <v>9</v>
      </c>
      <c r="C17" s="78"/>
      <c r="D17" s="78"/>
      <c r="E17" s="78"/>
      <c r="F17" s="78"/>
      <c r="G17" s="78"/>
      <c r="H17" s="78"/>
      <c r="I17" s="78">
        <f>J17+M17</f>
        <v>0</v>
      </c>
      <c r="J17" s="78"/>
      <c r="K17" s="78"/>
      <c r="L17" s="78"/>
      <c r="M17" s="78"/>
      <c r="N17" s="78"/>
      <c r="O17" s="78"/>
      <c r="P17" s="85"/>
      <c r="Q17" s="86"/>
      <c r="R17" s="11"/>
    </row>
    <row r="18" spans="1:18" ht="14.1" customHeight="1" x14ac:dyDescent="0.2">
      <c r="A18" s="53" t="s">
        <v>63</v>
      </c>
      <c r="B18" s="30">
        <v>10</v>
      </c>
      <c r="C18" s="78"/>
      <c r="D18" s="78"/>
      <c r="E18" s="78"/>
      <c r="F18" s="78"/>
      <c r="G18" s="78"/>
      <c r="H18" s="78"/>
      <c r="I18" s="78">
        <f>J18+M18</f>
        <v>0</v>
      </c>
      <c r="J18" s="78"/>
      <c r="K18" s="78"/>
      <c r="L18" s="78"/>
      <c r="M18" s="78"/>
      <c r="N18" s="78"/>
      <c r="O18" s="78"/>
      <c r="P18" s="85"/>
      <c r="Q18" s="86"/>
      <c r="R18" s="11"/>
    </row>
    <row r="19" spans="1:18" ht="42" customHeight="1" x14ac:dyDescent="0.2">
      <c r="A19" s="54" t="s">
        <v>64</v>
      </c>
      <c r="B19" s="30">
        <v>11</v>
      </c>
      <c r="C19" s="75">
        <f t="shared" ref="C19:Q19" si="1">C9+C13</f>
        <v>31.587</v>
      </c>
      <c r="D19" s="75">
        <f t="shared" si="1"/>
        <v>11.259</v>
      </c>
      <c r="E19" s="75">
        <f t="shared" si="1"/>
        <v>3.9620000000000002</v>
      </c>
      <c r="F19" s="75">
        <f t="shared" si="1"/>
        <v>1.996</v>
      </c>
      <c r="G19" s="75">
        <f t="shared" si="1"/>
        <v>2.048</v>
      </c>
      <c r="H19" s="75">
        <f t="shared" si="1"/>
        <v>18.28</v>
      </c>
      <c r="I19" s="75">
        <f t="shared" si="1"/>
        <v>115.80099999999999</v>
      </c>
      <c r="J19" s="75">
        <f t="shared" si="1"/>
        <v>77.718999999999994</v>
      </c>
      <c r="K19" s="75">
        <f t="shared" si="1"/>
        <v>60.545000000000002</v>
      </c>
      <c r="L19" s="75">
        <f t="shared" si="1"/>
        <v>17.173999999999999</v>
      </c>
      <c r="M19" s="75">
        <f t="shared" si="1"/>
        <v>38.082000000000001</v>
      </c>
      <c r="N19" s="75">
        <f t="shared" si="1"/>
        <v>20.163</v>
      </c>
      <c r="O19" s="75">
        <f t="shared" si="1"/>
        <v>0</v>
      </c>
      <c r="P19" s="75">
        <f t="shared" si="1"/>
        <v>17.919</v>
      </c>
      <c r="Q19" s="75">
        <f t="shared" si="1"/>
        <v>24.888000000000002</v>
      </c>
      <c r="R19" s="11"/>
    </row>
    <row r="20" spans="1:18" ht="42" customHeight="1" x14ac:dyDescent="0.2">
      <c r="A20" s="54" t="s">
        <v>65</v>
      </c>
      <c r="B20" s="30">
        <v>12</v>
      </c>
      <c r="C20" s="78">
        <v>31.587</v>
      </c>
      <c r="D20" s="78">
        <v>11.259</v>
      </c>
      <c r="E20" s="78">
        <v>3.9620000000000002</v>
      </c>
      <c r="F20" s="78">
        <v>1.996</v>
      </c>
      <c r="G20" s="78">
        <v>2.048</v>
      </c>
      <c r="H20" s="78">
        <v>18.28</v>
      </c>
      <c r="I20" s="78">
        <f>J20+M20</f>
        <v>115.80099999999999</v>
      </c>
      <c r="J20" s="78">
        <v>77.718999999999994</v>
      </c>
      <c r="K20" s="78">
        <v>60.545000000000002</v>
      </c>
      <c r="L20" s="78">
        <v>17.173999999999999</v>
      </c>
      <c r="M20" s="78">
        <v>38.082000000000001</v>
      </c>
      <c r="N20" s="78">
        <v>20.163</v>
      </c>
      <c r="O20" s="78"/>
      <c r="P20" s="85">
        <v>17.919</v>
      </c>
      <c r="Q20" s="86">
        <v>24.888000000000002</v>
      </c>
      <c r="R20" s="11"/>
    </row>
  </sheetData>
  <sheetProtection formatCells="0" formatColumns="0" formatRows="0" insertColumns="0" insertRows="0" insertHyperlinks="0" deleteColumns="0" deleteRows="0" selectLockedCells="1" sort="0" autoFilter="0" pivotTables="0"/>
  <mergeCells count="27">
    <mergeCell ref="P6:P7"/>
    <mergeCell ref="A2:A7"/>
    <mergeCell ref="B2:B7"/>
    <mergeCell ref="E4:F4"/>
    <mergeCell ref="C2:H2"/>
    <mergeCell ref="D3:F3"/>
    <mergeCell ref="K5:L5"/>
    <mergeCell ref="M5:M7"/>
    <mergeCell ref="H3:H7"/>
    <mergeCell ref="K6:K7"/>
    <mergeCell ref="L6:L7"/>
    <mergeCell ref="A1:Q1"/>
    <mergeCell ref="C3:C7"/>
    <mergeCell ref="D4:D7"/>
    <mergeCell ref="E5:E7"/>
    <mergeCell ref="F5:F7"/>
    <mergeCell ref="G3:G7"/>
    <mergeCell ref="I2:P2"/>
    <mergeCell ref="Q2:Q7"/>
    <mergeCell ref="I3:I7"/>
    <mergeCell ref="J3:P3"/>
    <mergeCell ref="J4:L4"/>
    <mergeCell ref="M4:P4"/>
    <mergeCell ref="J5:J7"/>
    <mergeCell ref="N5:P5"/>
    <mergeCell ref="N6:N7"/>
    <mergeCell ref="O6:O7"/>
  </mergeCells>
  <printOptions horizontalCentered="1"/>
  <pageMargins left="0" right="0" top="0.35" bottom="0" header="0" footer="0"/>
  <pageSetup paperSize="9" scale="62" fitToWidth="0" fitToHeight="0" orientation="landscape" r:id="rId1"/>
  <headerFooter scaleWithDoc="0">
    <oddHeader>&amp;R&amp;8 Отчет выгружен из АИС «Статистика»: 16:49 29.10.2021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80" zoomScaleNormal="80" workbookViewId="0">
      <selection activeCell="L4" sqref="L4:L5"/>
    </sheetView>
  </sheetViews>
  <sheetFormatPr defaultColWidth="8.85546875" defaultRowHeight="12.75" x14ac:dyDescent="0.2"/>
  <cols>
    <col min="1" max="1" width="45.28515625" style="10" customWidth="1"/>
    <col min="2" max="2" width="3" style="19" customWidth="1"/>
    <col min="3" max="3" width="14.42578125" style="10" customWidth="1"/>
    <col min="4" max="4" width="10.85546875" style="10" customWidth="1"/>
    <col min="5" max="5" width="12.140625" style="10" customWidth="1"/>
    <col min="6" max="6" width="11.140625" style="10" customWidth="1"/>
    <col min="7" max="7" width="13" style="10" customWidth="1"/>
    <col min="8" max="8" width="11.28515625" style="10" customWidth="1"/>
    <col min="9" max="9" width="11.7109375" style="10" customWidth="1"/>
    <col min="10" max="10" width="11.85546875" style="10" customWidth="1"/>
    <col min="11" max="11" width="12.7109375" style="10" customWidth="1"/>
    <col min="12" max="12" width="9.85546875" style="10" customWidth="1"/>
    <col min="13" max="13" width="12.7109375" style="10" customWidth="1"/>
    <col min="14" max="14" width="13.7109375" style="10" customWidth="1"/>
    <col min="15" max="15" width="11.140625" style="10" customWidth="1"/>
    <col min="16" max="17" width="10.85546875" style="10" customWidth="1"/>
    <col min="18" max="18" width="11.140625" style="10" customWidth="1"/>
    <col min="19" max="19" width="13" style="10" customWidth="1"/>
    <col min="20" max="20" width="15.28515625" style="10" customWidth="1"/>
    <col min="21" max="21" width="11.7109375" style="10" customWidth="1"/>
    <col min="22" max="22" width="11.85546875" style="10" customWidth="1"/>
    <col min="23" max="23" width="13" style="10" customWidth="1"/>
    <col min="24" max="24" width="10.28515625" style="10" customWidth="1"/>
    <col min="25" max="25" width="13" style="10" customWidth="1"/>
    <col min="26" max="26" width="14.140625" style="10" customWidth="1"/>
    <col min="27" max="27" width="11.85546875" style="10" customWidth="1"/>
    <col min="28" max="28" width="10.85546875" style="10" customWidth="1"/>
    <col min="29" max="29" width="11.85546875" style="10" customWidth="1"/>
    <col min="30" max="30" width="11.140625" style="10" customWidth="1"/>
    <col min="31" max="31" width="13" style="10" customWidth="1"/>
    <col min="32" max="32" width="10.140625" style="10" customWidth="1"/>
    <col min="33" max="33" width="11.7109375" style="10" customWidth="1"/>
    <col min="34" max="34" width="11.85546875" style="10" customWidth="1"/>
    <col min="35" max="35" width="12.85546875" style="10" customWidth="1"/>
    <col min="36" max="36" width="10.28515625" style="10" customWidth="1"/>
    <col min="37" max="37" width="12.85546875" style="10" customWidth="1"/>
    <col min="38" max="49" width="13.7109375" style="10" customWidth="1"/>
    <col min="50" max="50" width="11.28515625" style="10" customWidth="1"/>
    <col min="51" max="51" width="11.7109375" style="10" customWidth="1"/>
    <col min="52" max="54" width="13" style="10" customWidth="1"/>
    <col min="55" max="55" width="13.140625" style="10" customWidth="1"/>
    <col min="56" max="57" width="11.7109375" style="10" customWidth="1"/>
    <col min="58" max="58" width="10.7109375" style="10" customWidth="1"/>
    <col min="59" max="60" width="12.85546875" style="10" customWidth="1"/>
    <col min="61" max="61" width="12" style="10" customWidth="1"/>
    <col min="62" max="62" width="13.85546875" style="10" customWidth="1"/>
    <col min="63" max="63" width="9.85546875" style="10" customWidth="1"/>
    <col min="64" max="64" width="12.140625" style="10" customWidth="1"/>
    <col min="65" max="65" width="11.85546875" style="10" customWidth="1"/>
    <col min="66" max="66" width="15.140625" style="10" customWidth="1"/>
    <col min="67" max="67" width="12.42578125" style="10" customWidth="1"/>
    <col min="68" max="68" width="11" style="10" customWidth="1"/>
    <col min="69" max="69" width="10.140625" style="10" customWidth="1"/>
    <col min="70" max="70" width="13.28515625" style="10" customWidth="1"/>
    <col min="71" max="71" width="8.85546875" style="10"/>
  </cols>
  <sheetData>
    <row r="1" spans="1:70" ht="15.95" customHeight="1" x14ac:dyDescent="0.25">
      <c r="A1" s="120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</row>
    <row r="2" spans="1:70" s="13" customFormat="1" ht="15" customHeight="1" x14ac:dyDescent="0.2">
      <c r="A2" s="129" t="s">
        <v>18</v>
      </c>
      <c r="B2" s="130" t="s">
        <v>19</v>
      </c>
      <c r="C2" s="112" t="s">
        <v>179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8" t="s">
        <v>180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2" t="s">
        <v>181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 t="s">
        <v>182</v>
      </c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183</v>
      </c>
      <c r="AY2" s="112"/>
      <c r="AZ2" s="112"/>
      <c r="BA2" s="112"/>
      <c r="BB2" s="112"/>
      <c r="BC2" s="112"/>
      <c r="BD2" s="112"/>
      <c r="BE2" s="112"/>
      <c r="BF2" s="112" t="s">
        <v>184</v>
      </c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s="14" customFormat="1" ht="52.5" customHeight="1" x14ac:dyDescent="0.2">
      <c r="A3" s="129"/>
      <c r="B3" s="130"/>
      <c r="C3" s="112" t="s">
        <v>185</v>
      </c>
      <c r="D3" s="112"/>
      <c r="E3" s="112"/>
      <c r="F3" s="112"/>
      <c r="G3" s="112"/>
      <c r="H3" s="112" t="s">
        <v>186</v>
      </c>
      <c r="I3" s="112"/>
      <c r="J3" s="112"/>
      <c r="K3" s="112" t="s">
        <v>187</v>
      </c>
      <c r="L3" s="101" t="s">
        <v>188</v>
      </c>
      <c r="M3" s="101"/>
      <c r="N3" s="101"/>
      <c r="O3" s="112" t="s">
        <v>185</v>
      </c>
      <c r="P3" s="112"/>
      <c r="Q3" s="112"/>
      <c r="R3" s="112"/>
      <c r="S3" s="112"/>
      <c r="T3" s="112" t="s">
        <v>186</v>
      </c>
      <c r="U3" s="112"/>
      <c r="V3" s="112"/>
      <c r="W3" s="112" t="s">
        <v>189</v>
      </c>
      <c r="X3" s="101" t="s">
        <v>188</v>
      </c>
      <c r="Y3" s="101"/>
      <c r="Z3" s="101"/>
      <c r="AA3" s="112" t="s">
        <v>185</v>
      </c>
      <c r="AB3" s="112"/>
      <c r="AC3" s="112"/>
      <c r="AD3" s="112"/>
      <c r="AE3" s="112"/>
      <c r="AF3" s="112" t="s">
        <v>186</v>
      </c>
      <c r="AG3" s="112"/>
      <c r="AH3" s="112"/>
      <c r="AI3" s="112" t="s">
        <v>190</v>
      </c>
      <c r="AJ3" s="101" t="s">
        <v>188</v>
      </c>
      <c r="AK3" s="101"/>
      <c r="AL3" s="101"/>
      <c r="AM3" s="101" t="s">
        <v>191</v>
      </c>
      <c r="AN3" s="101"/>
      <c r="AO3" s="101"/>
      <c r="AP3" s="101"/>
      <c r="AQ3" s="101"/>
      <c r="AR3" s="115" t="s">
        <v>192</v>
      </c>
      <c r="AS3" s="115"/>
      <c r="AT3" s="110" t="s">
        <v>193</v>
      </c>
      <c r="AU3" s="101" t="s">
        <v>188</v>
      </c>
      <c r="AV3" s="101"/>
      <c r="AW3" s="101"/>
      <c r="AX3" s="112" t="s">
        <v>185</v>
      </c>
      <c r="AY3" s="112"/>
      <c r="AZ3" s="112"/>
      <c r="BA3" s="115" t="s">
        <v>192</v>
      </c>
      <c r="BB3" s="115"/>
      <c r="BC3" s="112" t="s">
        <v>190</v>
      </c>
      <c r="BD3" s="101" t="s">
        <v>188</v>
      </c>
      <c r="BE3" s="101"/>
      <c r="BF3" s="112" t="s">
        <v>185</v>
      </c>
      <c r="BG3" s="112"/>
      <c r="BH3" s="112"/>
      <c r="BI3" s="112"/>
      <c r="BJ3" s="112"/>
      <c r="BK3" s="112" t="s">
        <v>186</v>
      </c>
      <c r="BL3" s="112"/>
      <c r="BM3" s="112"/>
      <c r="BN3" s="112" t="s">
        <v>190</v>
      </c>
      <c r="BO3" s="101" t="s">
        <v>188</v>
      </c>
      <c r="BP3" s="101"/>
      <c r="BQ3" s="101"/>
      <c r="BR3" s="101"/>
    </row>
    <row r="4" spans="1:70" s="14" customFormat="1" ht="15" customHeight="1" x14ac:dyDescent="0.2">
      <c r="A4" s="129"/>
      <c r="B4" s="130"/>
      <c r="C4" s="110" t="s">
        <v>194</v>
      </c>
      <c r="D4" s="112" t="s">
        <v>195</v>
      </c>
      <c r="E4" s="112"/>
      <c r="F4" s="112"/>
      <c r="G4" s="112"/>
      <c r="H4" s="110" t="s">
        <v>196</v>
      </c>
      <c r="I4" s="112" t="s">
        <v>195</v>
      </c>
      <c r="J4" s="112"/>
      <c r="K4" s="112"/>
      <c r="L4" s="110" t="s">
        <v>44</v>
      </c>
      <c r="M4" s="110" t="s">
        <v>197</v>
      </c>
      <c r="N4" s="110" t="s">
        <v>198</v>
      </c>
      <c r="O4" s="110" t="s">
        <v>199</v>
      </c>
      <c r="P4" s="112" t="s">
        <v>195</v>
      </c>
      <c r="Q4" s="112"/>
      <c r="R4" s="112"/>
      <c r="S4" s="112"/>
      <c r="T4" s="110" t="s">
        <v>200</v>
      </c>
      <c r="U4" s="112" t="s">
        <v>195</v>
      </c>
      <c r="V4" s="112"/>
      <c r="W4" s="112"/>
      <c r="X4" s="110" t="s">
        <v>44</v>
      </c>
      <c r="Y4" s="110" t="s">
        <v>201</v>
      </c>
      <c r="Z4" s="110" t="s">
        <v>202</v>
      </c>
      <c r="AA4" s="110" t="s">
        <v>203</v>
      </c>
      <c r="AB4" s="112" t="s">
        <v>195</v>
      </c>
      <c r="AC4" s="112"/>
      <c r="AD4" s="112"/>
      <c r="AE4" s="112"/>
      <c r="AF4" s="110" t="s">
        <v>204</v>
      </c>
      <c r="AG4" s="112" t="s">
        <v>195</v>
      </c>
      <c r="AH4" s="112"/>
      <c r="AI4" s="112"/>
      <c r="AJ4" s="131" t="s">
        <v>44</v>
      </c>
      <c r="AK4" s="110" t="s">
        <v>205</v>
      </c>
      <c r="AL4" s="110" t="s">
        <v>206</v>
      </c>
      <c r="AM4" s="110" t="s">
        <v>207</v>
      </c>
      <c r="AN4" s="112" t="s">
        <v>195</v>
      </c>
      <c r="AO4" s="112"/>
      <c r="AP4" s="112"/>
      <c r="AQ4" s="112"/>
      <c r="AR4" s="110" t="s">
        <v>208</v>
      </c>
      <c r="AS4" s="110" t="s">
        <v>209</v>
      </c>
      <c r="AT4" s="110"/>
      <c r="AU4" s="110" t="s">
        <v>208</v>
      </c>
      <c r="AV4" s="110" t="s">
        <v>210</v>
      </c>
      <c r="AW4" s="110" t="s">
        <v>211</v>
      </c>
      <c r="AX4" s="110" t="s">
        <v>212</v>
      </c>
      <c r="AY4" s="112" t="s">
        <v>195</v>
      </c>
      <c r="AZ4" s="112"/>
      <c r="BA4" s="110" t="s">
        <v>208</v>
      </c>
      <c r="BB4" s="110" t="s">
        <v>213</v>
      </c>
      <c r="BC4" s="112"/>
      <c r="BD4" s="110" t="s">
        <v>208</v>
      </c>
      <c r="BE4" s="110" t="s">
        <v>214</v>
      </c>
      <c r="BF4" s="110" t="s">
        <v>215</v>
      </c>
      <c r="BG4" s="112" t="s">
        <v>195</v>
      </c>
      <c r="BH4" s="112"/>
      <c r="BI4" s="112"/>
      <c r="BJ4" s="112"/>
      <c r="BK4" s="110" t="s">
        <v>216</v>
      </c>
      <c r="BL4" s="112" t="s">
        <v>195</v>
      </c>
      <c r="BM4" s="112"/>
      <c r="BN4" s="112"/>
      <c r="BO4" s="110" t="s">
        <v>217</v>
      </c>
      <c r="BP4" s="110" t="s">
        <v>218</v>
      </c>
      <c r="BQ4" s="110" t="s">
        <v>219</v>
      </c>
      <c r="BR4" s="110" t="s">
        <v>220</v>
      </c>
    </row>
    <row r="5" spans="1:70" s="14" customFormat="1" ht="87.75" customHeight="1" x14ac:dyDescent="0.2">
      <c r="A5" s="129"/>
      <c r="B5" s="130"/>
      <c r="C5" s="110"/>
      <c r="D5" s="62" t="s">
        <v>221</v>
      </c>
      <c r="E5" s="61" t="s">
        <v>222</v>
      </c>
      <c r="F5" s="61" t="s">
        <v>223</v>
      </c>
      <c r="G5" s="61" t="s">
        <v>224</v>
      </c>
      <c r="H5" s="110"/>
      <c r="I5" s="62" t="s">
        <v>225</v>
      </c>
      <c r="J5" s="62" t="s">
        <v>226</v>
      </c>
      <c r="K5" s="112"/>
      <c r="L5" s="110"/>
      <c r="M5" s="110"/>
      <c r="N5" s="110"/>
      <c r="O5" s="110"/>
      <c r="P5" s="62" t="s">
        <v>227</v>
      </c>
      <c r="Q5" s="61" t="s">
        <v>222</v>
      </c>
      <c r="R5" s="61" t="s">
        <v>228</v>
      </c>
      <c r="S5" s="61" t="s">
        <v>224</v>
      </c>
      <c r="T5" s="110"/>
      <c r="U5" s="62" t="s">
        <v>225</v>
      </c>
      <c r="V5" s="62" t="s">
        <v>226</v>
      </c>
      <c r="W5" s="112"/>
      <c r="X5" s="110"/>
      <c r="Y5" s="110"/>
      <c r="Z5" s="110"/>
      <c r="AA5" s="110"/>
      <c r="AB5" s="62" t="s">
        <v>227</v>
      </c>
      <c r="AC5" s="61" t="s">
        <v>229</v>
      </c>
      <c r="AD5" s="61" t="s">
        <v>223</v>
      </c>
      <c r="AE5" s="61" t="s">
        <v>224</v>
      </c>
      <c r="AF5" s="110"/>
      <c r="AG5" s="62" t="s">
        <v>230</v>
      </c>
      <c r="AH5" s="62" t="s">
        <v>226</v>
      </c>
      <c r="AI5" s="112"/>
      <c r="AJ5" s="131"/>
      <c r="AK5" s="110"/>
      <c r="AL5" s="110"/>
      <c r="AM5" s="110"/>
      <c r="AN5" s="62" t="s">
        <v>227</v>
      </c>
      <c r="AO5" s="61" t="s">
        <v>229</v>
      </c>
      <c r="AP5" s="61" t="s">
        <v>223</v>
      </c>
      <c r="AQ5" s="61" t="s">
        <v>224</v>
      </c>
      <c r="AR5" s="110"/>
      <c r="AS5" s="110"/>
      <c r="AT5" s="110"/>
      <c r="AU5" s="110"/>
      <c r="AV5" s="110"/>
      <c r="AW5" s="110"/>
      <c r="AX5" s="110"/>
      <c r="AY5" s="61" t="s">
        <v>229</v>
      </c>
      <c r="AZ5" s="61" t="s">
        <v>224</v>
      </c>
      <c r="BA5" s="110"/>
      <c r="BB5" s="110"/>
      <c r="BC5" s="112"/>
      <c r="BD5" s="110"/>
      <c r="BE5" s="110"/>
      <c r="BF5" s="110"/>
      <c r="BG5" s="62" t="s">
        <v>227</v>
      </c>
      <c r="BH5" s="61" t="s">
        <v>229</v>
      </c>
      <c r="BI5" s="61" t="s">
        <v>223</v>
      </c>
      <c r="BJ5" s="61" t="s">
        <v>224</v>
      </c>
      <c r="BK5" s="110"/>
      <c r="BL5" s="62" t="s">
        <v>225</v>
      </c>
      <c r="BM5" s="62" t="s">
        <v>226</v>
      </c>
      <c r="BN5" s="112"/>
      <c r="BO5" s="110"/>
      <c r="BP5" s="110"/>
      <c r="BQ5" s="110"/>
      <c r="BR5" s="110"/>
    </row>
    <row r="6" spans="1:70" s="12" customFormat="1" x14ac:dyDescent="0.2">
      <c r="A6" s="17" t="s">
        <v>52</v>
      </c>
      <c r="B6" s="18" t="s">
        <v>53</v>
      </c>
      <c r="C6" s="17">
        <v>112</v>
      </c>
      <c r="D6" s="17">
        <v>113</v>
      </c>
      <c r="E6" s="17">
        <v>114</v>
      </c>
      <c r="F6" s="17">
        <v>115</v>
      </c>
      <c r="G6" s="17">
        <v>116</v>
      </c>
      <c r="H6" s="17">
        <v>117</v>
      </c>
      <c r="I6" s="17">
        <v>118</v>
      </c>
      <c r="J6" s="17">
        <v>119</v>
      </c>
      <c r="K6" s="17">
        <v>120</v>
      </c>
      <c r="L6" s="17">
        <v>121</v>
      </c>
      <c r="M6" s="17">
        <v>122</v>
      </c>
      <c r="N6" s="17">
        <v>123</v>
      </c>
      <c r="O6" s="17">
        <v>124</v>
      </c>
      <c r="P6" s="17">
        <v>125</v>
      </c>
      <c r="Q6" s="17">
        <v>126</v>
      </c>
      <c r="R6" s="17">
        <v>127</v>
      </c>
      <c r="S6" s="17">
        <v>128</v>
      </c>
      <c r="T6" s="17">
        <v>129</v>
      </c>
      <c r="U6" s="17">
        <v>130</v>
      </c>
      <c r="V6" s="17">
        <v>131</v>
      </c>
      <c r="W6" s="17">
        <v>132</v>
      </c>
      <c r="X6" s="17">
        <v>133</v>
      </c>
      <c r="Y6" s="17">
        <v>134</v>
      </c>
      <c r="Z6" s="17">
        <v>135</v>
      </c>
      <c r="AA6" s="17">
        <v>136</v>
      </c>
      <c r="AB6" s="17">
        <v>137</v>
      </c>
      <c r="AC6" s="17">
        <v>138</v>
      </c>
      <c r="AD6" s="17">
        <v>139</v>
      </c>
      <c r="AE6" s="17">
        <v>140</v>
      </c>
      <c r="AF6" s="17">
        <v>141</v>
      </c>
      <c r="AG6" s="17">
        <v>142</v>
      </c>
      <c r="AH6" s="17">
        <v>143</v>
      </c>
      <c r="AI6" s="17">
        <v>144</v>
      </c>
      <c r="AJ6" s="17">
        <v>145</v>
      </c>
      <c r="AK6" s="17">
        <v>146</v>
      </c>
      <c r="AL6" s="17">
        <v>147</v>
      </c>
      <c r="AM6" s="17">
        <v>148</v>
      </c>
      <c r="AN6" s="17">
        <v>149</v>
      </c>
      <c r="AO6" s="17">
        <v>150</v>
      </c>
      <c r="AP6" s="17">
        <v>151</v>
      </c>
      <c r="AQ6" s="17">
        <v>152</v>
      </c>
      <c r="AR6" s="17">
        <v>153</v>
      </c>
      <c r="AS6" s="17">
        <v>154</v>
      </c>
      <c r="AT6" s="17">
        <v>155</v>
      </c>
      <c r="AU6" s="17">
        <v>156</v>
      </c>
      <c r="AV6" s="17">
        <v>157</v>
      </c>
      <c r="AW6" s="17">
        <v>158</v>
      </c>
      <c r="AX6" s="17">
        <v>159</v>
      </c>
      <c r="AY6" s="17">
        <v>160</v>
      </c>
      <c r="AZ6" s="17">
        <v>161</v>
      </c>
      <c r="BA6" s="17">
        <v>162</v>
      </c>
      <c r="BB6" s="17">
        <v>163</v>
      </c>
      <c r="BC6" s="17">
        <v>164</v>
      </c>
      <c r="BD6" s="17">
        <v>165</v>
      </c>
      <c r="BE6" s="17">
        <v>166</v>
      </c>
      <c r="BF6" s="17">
        <v>167</v>
      </c>
      <c r="BG6" s="17">
        <v>168</v>
      </c>
      <c r="BH6" s="17">
        <v>169</v>
      </c>
      <c r="BI6" s="17">
        <v>170</v>
      </c>
      <c r="BJ6" s="17">
        <v>171</v>
      </c>
      <c r="BK6" s="17">
        <v>172</v>
      </c>
      <c r="BL6" s="17">
        <v>173</v>
      </c>
      <c r="BM6" s="17">
        <v>174</v>
      </c>
      <c r="BN6" s="17">
        <v>175</v>
      </c>
      <c r="BO6" s="17">
        <v>176</v>
      </c>
      <c r="BP6" s="17">
        <v>177</v>
      </c>
      <c r="BQ6" s="17">
        <v>178</v>
      </c>
      <c r="BR6" s="17">
        <v>179</v>
      </c>
    </row>
    <row r="7" spans="1:70" ht="14.1" customHeight="1" x14ac:dyDescent="0.2">
      <c r="A7" s="52" t="s">
        <v>54</v>
      </c>
      <c r="B7" s="30">
        <v>1</v>
      </c>
      <c r="C7" s="79">
        <f>D7+E7+F7+G7</f>
        <v>229.88</v>
      </c>
      <c r="D7" s="78">
        <v>228.81399999999999</v>
      </c>
      <c r="E7" s="78"/>
      <c r="F7" s="78">
        <v>0.82799999999999996</v>
      </c>
      <c r="G7" s="78">
        <v>0.23799999999999999</v>
      </c>
      <c r="H7" s="79">
        <f>I7+J7</f>
        <v>0.29599999999999999</v>
      </c>
      <c r="I7" s="78">
        <v>0.17499999999999999</v>
      </c>
      <c r="J7" s="78">
        <v>0.121</v>
      </c>
      <c r="K7" s="78">
        <v>7.67</v>
      </c>
      <c r="L7" s="75">
        <v>258</v>
      </c>
      <c r="M7" s="75">
        <v>258</v>
      </c>
      <c r="N7" s="75">
        <v>26</v>
      </c>
      <c r="O7" s="79">
        <f>P7+Q7+R7+S7</f>
        <v>79.644000000000005</v>
      </c>
      <c r="P7" s="78">
        <v>79.644000000000005</v>
      </c>
      <c r="Q7" s="78"/>
      <c r="R7" s="78"/>
      <c r="S7" s="78"/>
      <c r="T7" s="79">
        <f>U7+V7</f>
        <v>2E-3</v>
      </c>
      <c r="U7" s="78">
        <v>2E-3</v>
      </c>
      <c r="V7" s="78"/>
      <c r="W7" s="78">
        <v>2.1240000000000001</v>
      </c>
      <c r="X7" s="75">
        <v>105</v>
      </c>
      <c r="Y7" s="75">
        <v>105</v>
      </c>
      <c r="Z7" s="75">
        <v>5</v>
      </c>
      <c r="AA7" s="79">
        <f>AB7+AC7+AD7+AE7</f>
        <v>35.338999999999999</v>
      </c>
      <c r="AB7" s="78">
        <v>35.338999999999999</v>
      </c>
      <c r="AC7" s="78"/>
      <c r="AD7" s="78"/>
      <c r="AE7" s="78"/>
      <c r="AF7" s="79">
        <f>AG7+AH7</f>
        <v>0</v>
      </c>
      <c r="AG7" s="78"/>
      <c r="AH7" s="78"/>
      <c r="AI7" s="78">
        <v>1.331</v>
      </c>
      <c r="AJ7" s="75">
        <v>24</v>
      </c>
      <c r="AK7" s="75">
        <v>24</v>
      </c>
      <c r="AL7" s="75">
        <v>1</v>
      </c>
      <c r="AM7" s="79">
        <f>AN7+AO7+AP7+AQ7</f>
        <v>52.795999999999999</v>
      </c>
      <c r="AN7" s="78">
        <v>52.795999999999999</v>
      </c>
      <c r="AO7" s="78"/>
      <c r="AP7" s="78"/>
      <c r="AQ7" s="78"/>
      <c r="AR7" s="78"/>
      <c r="AS7" s="78"/>
      <c r="AT7" s="78">
        <v>2.0339999999999998</v>
      </c>
      <c r="AU7" s="75">
        <v>249</v>
      </c>
      <c r="AV7" s="75">
        <v>249</v>
      </c>
      <c r="AW7" s="75">
        <v>4</v>
      </c>
      <c r="AX7" s="78">
        <f>AY7+AZ7</f>
        <v>19.318000000000001</v>
      </c>
      <c r="AY7" s="87">
        <v>19.318000000000001</v>
      </c>
      <c r="AZ7" s="78"/>
      <c r="BA7" s="78"/>
      <c r="BB7" s="78"/>
      <c r="BC7" s="78">
        <v>9.0999999999999998E-2</v>
      </c>
      <c r="BD7" s="75"/>
      <c r="BE7" s="75"/>
      <c r="BF7" s="78">
        <f>BG7+BH7+BI7+BJ7</f>
        <v>301.99399999999997</v>
      </c>
      <c r="BG7" s="78">
        <v>281.61</v>
      </c>
      <c r="BH7" s="78">
        <v>19.318000000000001</v>
      </c>
      <c r="BI7" s="78">
        <v>0.82799999999999996</v>
      </c>
      <c r="BJ7" s="78">
        <v>0.23799999999999999</v>
      </c>
      <c r="BK7" s="78">
        <f>BL7+BM7</f>
        <v>0.29599999999999999</v>
      </c>
      <c r="BL7" s="78">
        <v>0.17499999999999999</v>
      </c>
      <c r="BM7" s="78">
        <v>0.121</v>
      </c>
      <c r="BN7" s="78">
        <v>9.7949999999999999</v>
      </c>
      <c r="BO7" s="75">
        <v>507</v>
      </c>
      <c r="BP7" s="75">
        <v>258</v>
      </c>
      <c r="BQ7" s="75">
        <v>249</v>
      </c>
      <c r="BR7" s="75">
        <v>30</v>
      </c>
    </row>
    <row r="8" spans="1:70" ht="14.1" customHeight="1" x14ac:dyDescent="0.2">
      <c r="A8" s="53" t="s">
        <v>55</v>
      </c>
      <c r="B8" s="30">
        <v>2</v>
      </c>
      <c r="C8" s="79">
        <f>D8+E8+F8+G8</f>
        <v>40.374000000000002</v>
      </c>
      <c r="D8" s="78">
        <v>40.374000000000002</v>
      </c>
      <c r="E8" s="78"/>
      <c r="F8" s="78"/>
      <c r="G8" s="78"/>
      <c r="H8" s="79">
        <f>I8+J8</f>
        <v>0</v>
      </c>
      <c r="I8" s="78"/>
      <c r="J8" s="78"/>
      <c r="K8" s="78">
        <v>0.751</v>
      </c>
      <c r="L8" s="75">
        <v>23</v>
      </c>
      <c r="M8" s="75">
        <v>23</v>
      </c>
      <c r="N8" s="75"/>
      <c r="O8" s="79">
        <f>P8+Q8+R8+S8</f>
        <v>36.915999999999997</v>
      </c>
      <c r="P8" s="78">
        <v>36.915999999999997</v>
      </c>
      <c r="Q8" s="78"/>
      <c r="R8" s="78"/>
      <c r="S8" s="78"/>
      <c r="T8" s="79">
        <f>U8+V8</f>
        <v>0</v>
      </c>
      <c r="U8" s="78"/>
      <c r="V8" s="78"/>
      <c r="W8" s="78">
        <v>0.73</v>
      </c>
      <c r="X8" s="75">
        <v>23</v>
      </c>
      <c r="Y8" s="75">
        <v>23</v>
      </c>
      <c r="Z8" s="75"/>
      <c r="AA8" s="79">
        <f>AB8+AC8+AD8+AE8</f>
        <v>2.0790000000000002</v>
      </c>
      <c r="AB8" s="78">
        <v>2.0790000000000002</v>
      </c>
      <c r="AC8" s="78"/>
      <c r="AD8" s="78"/>
      <c r="AE8" s="78"/>
      <c r="AF8" s="79">
        <f>AG8+AH8</f>
        <v>0</v>
      </c>
      <c r="AG8" s="78"/>
      <c r="AH8" s="78"/>
      <c r="AI8" s="78"/>
      <c r="AJ8" s="75"/>
      <c r="AK8" s="75"/>
      <c r="AL8" s="75"/>
      <c r="AM8" s="79">
        <f>AN8+AO8+AP8+AQ8</f>
        <v>0</v>
      </c>
      <c r="AN8" s="78"/>
      <c r="AO8" s="78"/>
      <c r="AP8" s="78"/>
      <c r="AQ8" s="78"/>
      <c r="AR8" s="78"/>
      <c r="AS8" s="78"/>
      <c r="AT8" s="78"/>
      <c r="AU8" s="75">
        <v>1</v>
      </c>
      <c r="AV8" s="75">
        <v>1</v>
      </c>
      <c r="AW8" s="75"/>
      <c r="AX8" s="78">
        <f>AY8+AZ8</f>
        <v>0</v>
      </c>
      <c r="AY8" s="87"/>
      <c r="AZ8" s="78"/>
      <c r="BA8" s="78"/>
      <c r="BB8" s="78"/>
      <c r="BC8" s="78"/>
      <c r="BD8" s="75"/>
      <c r="BE8" s="75"/>
      <c r="BF8" s="78">
        <f>BG8+BH8+BI8+BJ8</f>
        <v>40.374000000000002</v>
      </c>
      <c r="BG8" s="78">
        <v>40.374000000000002</v>
      </c>
      <c r="BH8" s="78"/>
      <c r="BI8" s="78"/>
      <c r="BJ8" s="78"/>
      <c r="BK8" s="78">
        <f>BL8+BM8</f>
        <v>0</v>
      </c>
      <c r="BL8" s="78"/>
      <c r="BM8" s="78"/>
      <c r="BN8" s="78">
        <v>0.751</v>
      </c>
      <c r="BO8" s="75">
        <v>24</v>
      </c>
      <c r="BP8" s="75">
        <v>23</v>
      </c>
      <c r="BQ8" s="75">
        <v>1</v>
      </c>
      <c r="BR8" s="75"/>
    </row>
    <row r="9" spans="1:70" ht="14.1" customHeight="1" x14ac:dyDescent="0.2">
      <c r="A9" s="52" t="s">
        <v>56</v>
      </c>
      <c r="B9" s="30">
        <v>3</v>
      </c>
      <c r="C9" s="79">
        <f>D9+E9+F9+G9</f>
        <v>128.94800000000001</v>
      </c>
      <c r="D9" s="78">
        <v>128.94800000000001</v>
      </c>
      <c r="E9" s="78"/>
      <c r="F9" s="78"/>
      <c r="G9" s="78"/>
      <c r="H9" s="79">
        <f>I9+J9</f>
        <v>0.10299999999999999</v>
      </c>
      <c r="I9" s="78">
        <v>0.10299999999999999</v>
      </c>
      <c r="J9" s="78"/>
      <c r="K9" s="78">
        <v>4.8079999999999998</v>
      </c>
      <c r="L9" s="75">
        <v>201</v>
      </c>
      <c r="M9" s="75">
        <v>201</v>
      </c>
      <c r="N9" s="75">
        <v>24</v>
      </c>
      <c r="O9" s="79">
        <f>P9+Q9+R9+S9</f>
        <v>28.942</v>
      </c>
      <c r="P9" s="78">
        <v>28.942</v>
      </c>
      <c r="Q9" s="78"/>
      <c r="R9" s="78"/>
      <c r="S9" s="78"/>
      <c r="T9" s="79">
        <f>U9+V9</f>
        <v>2E-3</v>
      </c>
      <c r="U9" s="78">
        <v>2E-3</v>
      </c>
      <c r="V9" s="78"/>
      <c r="W9" s="78">
        <v>1.085</v>
      </c>
      <c r="X9" s="75">
        <v>76</v>
      </c>
      <c r="Y9" s="75">
        <v>76</v>
      </c>
      <c r="Z9" s="75">
        <v>5</v>
      </c>
      <c r="AA9" s="79">
        <f>AB9+AC9+AD9+AE9</f>
        <v>24.631</v>
      </c>
      <c r="AB9" s="78">
        <v>24.631</v>
      </c>
      <c r="AC9" s="78"/>
      <c r="AD9" s="78"/>
      <c r="AE9" s="78"/>
      <c r="AF9" s="79">
        <f>AG9+AH9</f>
        <v>0</v>
      </c>
      <c r="AG9" s="78"/>
      <c r="AH9" s="78"/>
      <c r="AI9" s="78">
        <v>1.204</v>
      </c>
      <c r="AJ9" s="75">
        <v>18</v>
      </c>
      <c r="AK9" s="75">
        <v>18</v>
      </c>
      <c r="AL9" s="75">
        <v>1</v>
      </c>
      <c r="AM9" s="79">
        <f>AN9+AO9+AP9+AQ9</f>
        <v>42.648000000000003</v>
      </c>
      <c r="AN9" s="78">
        <v>42.648000000000003</v>
      </c>
      <c r="AO9" s="78"/>
      <c r="AP9" s="78"/>
      <c r="AQ9" s="78"/>
      <c r="AR9" s="78"/>
      <c r="AS9" s="78"/>
      <c r="AT9" s="78">
        <v>1.9470000000000001</v>
      </c>
      <c r="AU9" s="75">
        <v>234</v>
      </c>
      <c r="AV9" s="75">
        <v>234</v>
      </c>
      <c r="AW9" s="75">
        <v>4</v>
      </c>
      <c r="AX9" s="78">
        <f>AY9+AZ9</f>
        <v>0</v>
      </c>
      <c r="AY9" s="87"/>
      <c r="AZ9" s="78"/>
      <c r="BA9" s="78"/>
      <c r="BB9" s="78"/>
      <c r="BC9" s="78">
        <v>9.0999999999999998E-2</v>
      </c>
      <c r="BD9" s="75"/>
      <c r="BE9" s="75"/>
      <c r="BF9" s="78">
        <f>BG9+BH9+BI9+BJ9</f>
        <v>171.596</v>
      </c>
      <c r="BG9" s="78">
        <v>171.596</v>
      </c>
      <c r="BH9" s="78"/>
      <c r="BI9" s="78"/>
      <c r="BJ9" s="78"/>
      <c r="BK9" s="78">
        <f>BL9+BM9</f>
        <v>0.10299999999999999</v>
      </c>
      <c r="BL9" s="78">
        <v>0.10299999999999999</v>
      </c>
      <c r="BM9" s="78"/>
      <c r="BN9" s="78">
        <v>6.8460000000000001</v>
      </c>
      <c r="BO9" s="75">
        <v>435</v>
      </c>
      <c r="BP9" s="75">
        <v>201</v>
      </c>
      <c r="BQ9" s="75">
        <v>234</v>
      </c>
      <c r="BR9" s="75">
        <v>28</v>
      </c>
    </row>
    <row r="10" spans="1:70" ht="14.1" customHeight="1" x14ac:dyDescent="0.2">
      <c r="A10" s="53" t="s">
        <v>55</v>
      </c>
      <c r="B10" s="30">
        <v>4</v>
      </c>
      <c r="C10" s="79">
        <f>D10+E10+F10+G10</f>
        <v>0</v>
      </c>
      <c r="D10" s="78"/>
      <c r="E10" s="78"/>
      <c r="F10" s="78"/>
      <c r="G10" s="78"/>
      <c r="H10" s="79">
        <f>I10+J10</f>
        <v>0</v>
      </c>
      <c r="I10" s="78"/>
      <c r="J10" s="78"/>
      <c r="K10" s="78"/>
      <c r="L10" s="75"/>
      <c r="M10" s="75"/>
      <c r="N10" s="75"/>
      <c r="O10" s="79">
        <f>P10+Q10+R10+S10</f>
        <v>0</v>
      </c>
      <c r="P10" s="78"/>
      <c r="Q10" s="78"/>
      <c r="R10" s="78"/>
      <c r="S10" s="78"/>
      <c r="T10" s="79">
        <f>U10+V10</f>
        <v>0</v>
      </c>
      <c r="U10" s="78"/>
      <c r="V10" s="78"/>
      <c r="W10" s="78"/>
      <c r="X10" s="75"/>
      <c r="Y10" s="75"/>
      <c r="Z10" s="75"/>
      <c r="AA10" s="79">
        <f>AB10+AC10+AD10+AE10</f>
        <v>0</v>
      </c>
      <c r="AB10" s="78"/>
      <c r="AC10" s="78"/>
      <c r="AD10" s="78"/>
      <c r="AE10" s="78"/>
      <c r="AF10" s="79">
        <f>AG10+AH10</f>
        <v>0</v>
      </c>
      <c r="AG10" s="78"/>
      <c r="AH10" s="78"/>
      <c r="AI10" s="78"/>
      <c r="AJ10" s="75"/>
      <c r="AK10" s="75"/>
      <c r="AL10" s="75"/>
      <c r="AM10" s="79">
        <f>AN10+AO10+AP10+AQ10</f>
        <v>0</v>
      </c>
      <c r="AN10" s="78"/>
      <c r="AO10" s="78"/>
      <c r="AP10" s="78"/>
      <c r="AQ10" s="78"/>
      <c r="AR10" s="78"/>
      <c r="AS10" s="78"/>
      <c r="AT10" s="78"/>
      <c r="AU10" s="75"/>
      <c r="AV10" s="75"/>
      <c r="AW10" s="75"/>
      <c r="AX10" s="78">
        <f>AY10+AZ10</f>
        <v>0</v>
      </c>
      <c r="AY10" s="87"/>
      <c r="AZ10" s="78"/>
      <c r="BA10" s="78"/>
      <c r="BB10" s="78"/>
      <c r="BC10" s="78"/>
      <c r="BD10" s="75"/>
      <c r="BE10" s="75"/>
      <c r="BF10" s="78">
        <f>BG10+BH10+BI10+BJ10</f>
        <v>0</v>
      </c>
      <c r="BG10" s="78"/>
      <c r="BH10" s="78"/>
      <c r="BI10" s="78"/>
      <c r="BJ10" s="78"/>
      <c r="BK10" s="78">
        <f>BL10+BM10</f>
        <v>0</v>
      </c>
      <c r="BL10" s="78"/>
      <c r="BM10" s="78"/>
      <c r="BN10" s="78"/>
      <c r="BO10" s="75"/>
      <c r="BP10" s="75"/>
      <c r="BQ10" s="75"/>
      <c r="BR10" s="75"/>
    </row>
    <row r="11" spans="1:70" ht="25.7" customHeight="1" x14ac:dyDescent="0.2">
      <c r="A11" s="52" t="s">
        <v>58</v>
      </c>
      <c r="B11" s="30">
        <v>5</v>
      </c>
      <c r="C11" s="77">
        <f t="shared" ref="C11:AH11" si="0">C12+C13+C14+C15+C16</f>
        <v>0</v>
      </c>
      <c r="D11" s="77">
        <f t="shared" si="0"/>
        <v>0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0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77">
        <f t="shared" si="0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7">
        <f t="shared" si="0"/>
        <v>0</v>
      </c>
      <c r="V11" s="77">
        <f t="shared" si="0"/>
        <v>0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ref="AI11:BN11" si="1">AI12+AI13+AI14+AI15+AI16</f>
        <v>0</v>
      </c>
      <c r="AJ11" s="77">
        <f t="shared" si="1"/>
        <v>0</v>
      </c>
      <c r="AK11" s="77">
        <f t="shared" si="1"/>
        <v>0</v>
      </c>
      <c r="AL11" s="77">
        <f t="shared" si="1"/>
        <v>0</v>
      </c>
      <c r="AM11" s="77">
        <f t="shared" si="1"/>
        <v>0</v>
      </c>
      <c r="AN11" s="77">
        <f t="shared" si="1"/>
        <v>0</v>
      </c>
      <c r="AO11" s="77">
        <f t="shared" si="1"/>
        <v>0</v>
      </c>
      <c r="AP11" s="77">
        <f t="shared" si="1"/>
        <v>0</v>
      </c>
      <c r="AQ11" s="77">
        <f t="shared" si="1"/>
        <v>0</v>
      </c>
      <c r="AR11" s="77">
        <f t="shared" si="1"/>
        <v>0</v>
      </c>
      <c r="AS11" s="77">
        <f t="shared" si="1"/>
        <v>0</v>
      </c>
      <c r="AT11" s="77">
        <f t="shared" si="1"/>
        <v>0</v>
      </c>
      <c r="AU11" s="77">
        <f t="shared" si="1"/>
        <v>0</v>
      </c>
      <c r="AV11" s="77">
        <f t="shared" si="1"/>
        <v>0</v>
      </c>
      <c r="AW11" s="77">
        <f t="shared" si="1"/>
        <v>0</v>
      </c>
      <c r="AX11" s="77">
        <f t="shared" si="1"/>
        <v>0</v>
      </c>
      <c r="AY11" s="77">
        <f t="shared" si="1"/>
        <v>0</v>
      </c>
      <c r="AZ11" s="77">
        <f t="shared" si="1"/>
        <v>0</v>
      </c>
      <c r="BA11" s="77">
        <f t="shared" si="1"/>
        <v>0</v>
      </c>
      <c r="BB11" s="77">
        <f t="shared" si="1"/>
        <v>0</v>
      </c>
      <c r="BC11" s="77">
        <f t="shared" si="1"/>
        <v>0</v>
      </c>
      <c r="BD11" s="77">
        <f t="shared" si="1"/>
        <v>0</v>
      </c>
      <c r="BE11" s="77">
        <f t="shared" si="1"/>
        <v>0</v>
      </c>
      <c r="BF11" s="77">
        <f t="shared" si="1"/>
        <v>0</v>
      </c>
      <c r="BG11" s="77">
        <f t="shared" si="1"/>
        <v>0</v>
      </c>
      <c r="BH11" s="77">
        <f t="shared" si="1"/>
        <v>0</v>
      </c>
      <c r="BI11" s="77">
        <f t="shared" si="1"/>
        <v>0</v>
      </c>
      <c r="BJ11" s="77">
        <f t="shared" si="1"/>
        <v>0</v>
      </c>
      <c r="BK11" s="77">
        <f t="shared" si="1"/>
        <v>0</v>
      </c>
      <c r="BL11" s="77">
        <f t="shared" si="1"/>
        <v>0</v>
      </c>
      <c r="BM11" s="77">
        <f t="shared" si="1"/>
        <v>0</v>
      </c>
      <c r="BN11" s="77">
        <f t="shared" si="1"/>
        <v>0</v>
      </c>
      <c r="BO11" s="77">
        <f t="shared" ref="BO11:BR11" si="2">BO12+BO13+BO14+BO15+BO16</f>
        <v>0</v>
      </c>
      <c r="BP11" s="77">
        <f t="shared" si="2"/>
        <v>0</v>
      </c>
      <c r="BQ11" s="77">
        <f t="shared" si="2"/>
        <v>0</v>
      </c>
      <c r="BR11" s="77">
        <f t="shared" si="2"/>
        <v>0</v>
      </c>
    </row>
    <row r="12" spans="1:70" ht="14.1" customHeight="1" x14ac:dyDescent="0.2">
      <c r="A12" s="53" t="s">
        <v>59</v>
      </c>
      <c r="B12" s="30">
        <v>6</v>
      </c>
      <c r="C12" s="79">
        <f>D12+E12+F12+G12</f>
        <v>0</v>
      </c>
      <c r="D12" s="78"/>
      <c r="E12" s="78"/>
      <c r="F12" s="78"/>
      <c r="G12" s="78"/>
      <c r="H12" s="79">
        <f>I12+J12</f>
        <v>0</v>
      </c>
      <c r="I12" s="78"/>
      <c r="J12" s="78"/>
      <c r="K12" s="78"/>
      <c r="L12" s="75"/>
      <c r="M12" s="75"/>
      <c r="N12" s="75"/>
      <c r="O12" s="79">
        <f>P12+Q12+R12+S12</f>
        <v>0</v>
      </c>
      <c r="P12" s="78"/>
      <c r="Q12" s="78"/>
      <c r="R12" s="78"/>
      <c r="S12" s="78"/>
      <c r="T12" s="79">
        <f>U12+V12</f>
        <v>0</v>
      </c>
      <c r="U12" s="78"/>
      <c r="V12" s="78"/>
      <c r="W12" s="78"/>
      <c r="X12" s="75"/>
      <c r="Y12" s="75"/>
      <c r="Z12" s="75"/>
      <c r="AA12" s="79">
        <f>AB12+AC12+AD12+AE12</f>
        <v>0</v>
      </c>
      <c r="AB12" s="78"/>
      <c r="AC12" s="78"/>
      <c r="AD12" s="78"/>
      <c r="AE12" s="78"/>
      <c r="AF12" s="79">
        <f>AG12+AH12</f>
        <v>0</v>
      </c>
      <c r="AG12" s="78"/>
      <c r="AH12" s="78"/>
      <c r="AI12" s="78"/>
      <c r="AJ12" s="75"/>
      <c r="AK12" s="75"/>
      <c r="AL12" s="75"/>
      <c r="AM12" s="79">
        <f>AN12+AO12+AP12+AQ12</f>
        <v>0</v>
      </c>
      <c r="AN12" s="78"/>
      <c r="AO12" s="78"/>
      <c r="AP12" s="78"/>
      <c r="AQ12" s="78"/>
      <c r="AR12" s="78"/>
      <c r="AS12" s="78"/>
      <c r="AT12" s="78"/>
      <c r="AU12" s="75"/>
      <c r="AV12" s="75"/>
      <c r="AW12" s="75"/>
      <c r="AX12" s="78">
        <f>AY12+AZ12</f>
        <v>0</v>
      </c>
      <c r="AY12" s="87"/>
      <c r="AZ12" s="78"/>
      <c r="BA12" s="78"/>
      <c r="BB12" s="78"/>
      <c r="BC12" s="78"/>
      <c r="BD12" s="75"/>
      <c r="BE12" s="75"/>
      <c r="BF12" s="78">
        <f>BG12+BH12+BI12+BJ12</f>
        <v>0</v>
      </c>
      <c r="BG12" s="78"/>
      <c r="BH12" s="78"/>
      <c r="BI12" s="78"/>
      <c r="BJ12" s="78"/>
      <c r="BK12" s="78">
        <f>BL12+BM12</f>
        <v>0</v>
      </c>
      <c r="BL12" s="78"/>
      <c r="BM12" s="78"/>
      <c r="BN12" s="78"/>
      <c r="BO12" s="75"/>
      <c r="BP12" s="75"/>
      <c r="BQ12" s="75"/>
      <c r="BR12" s="75"/>
    </row>
    <row r="13" spans="1:70" ht="14.1" customHeight="1" x14ac:dyDescent="0.2">
      <c r="A13" s="53" t="s">
        <v>60</v>
      </c>
      <c r="B13" s="30">
        <v>7</v>
      </c>
      <c r="C13" s="79">
        <f>D13+E13+F13+G13</f>
        <v>0</v>
      </c>
      <c r="D13" s="78"/>
      <c r="E13" s="78"/>
      <c r="F13" s="78"/>
      <c r="G13" s="78"/>
      <c r="H13" s="79">
        <f>I13+J13</f>
        <v>0</v>
      </c>
      <c r="I13" s="78"/>
      <c r="J13" s="78"/>
      <c r="K13" s="78"/>
      <c r="L13" s="75"/>
      <c r="M13" s="75"/>
      <c r="N13" s="75"/>
      <c r="O13" s="79">
        <f>P13+Q13+R13+S13</f>
        <v>0</v>
      </c>
      <c r="P13" s="78"/>
      <c r="Q13" s="78"/>
      <c r="R13" s="78"/>
      <c r="S13" s="78"/>
      <c r="T13" s="79">
        <f>U13+V13</f>
        <v>0</v>
      </c>
      <c r="U13" s="78"/>
      <c r="V13" s="78"/>
      <c r="W13" s="78"/>
      <c r="X13" s="75"/>
      <c r="Y13" s="75"/>
      <c r="Z13" s="75"/>
      <c r="AA13" s="79">
        <f>AB13+AC13+AD13+AE13</f>
        <v>0</v>
      </c>
      <c r="AB13" s="78"/>
      <c r="AC13" s="78"/>
      <c r="AD13" s="78"/>
      <c r="AE13" s="78"/>
      <c r="AF13" s="79">
        <f>AG13+AH13</f>
        <v>0</v>
      </c>
      <c r="AG13" s="78"/>
      <c r="AH13" s="78"/>
      <c r="AI13" s="78"/>
      <c r="AJ13" s="75"/>
      <c r="AK13" s="75"/>
      <c r="AL13" s="75"/>
      <c r="AM13" s="79">
        <f>AN13+AO13+AP13+AQ13</f>
        <v>0</v>
      </c>
      <c r="AN13" s="78"/>
      <c r="AO13" s="78"/>
      <c r="AP13" s="78"/>
      <c r="AQ13" s="78"/>
      <c r="AR13" s="78"/>
      <c r="AS13" s="78"/>
      <c r="AT13" s="78"/>
      <c r="AU13" s="75"/>
      <c r="AV13" s="75"/>
      <c r="AW13" s="75"/>
      <c r="AX13" s="78">
        <f>AY13+AZ13</f>
        <v>0</v>
      </c>
      <c r="AY13" s="87"/>
      <c r="AZ13" s="78"/>
      <c r="BA13" s="78"/>
      <c r="BB13" s="78"/>
      <c r="BC13" s="78"/>
      <c r="BD13" s="75"/>
      <c r="BE13" s="75"/>
      <c r="BF13" s="78">
        <f>BG13+BH13+BI13+BJ13</f>
        <v>0</v>
      </c>
      <c r="BG13" s="78"/>
      <c r="BH13" s="78"/>
      <c r="BI13" s="78"/>
      <c r="BJ13" s="78"/>
      <c r="BK13" s="78">
        <f>BL13+BM13</f>
        <v>0</v>
      </c>
      <c r="BL13" s="78"/>
      <c r="BM13" s="78"/>
      <c r="BN13" s="78"/>
      <c r="BO13" s="75"/>
      <c r="BP13" s="75"/>
      <c r="BQ13" s="75"/>
      <c r="BR13" s="75"/>
    </row>
    <row r="14" spans="1:70" ht="14.1" customHeight="1" x14ac:dyDescent="0.2">
      <c r="A14" s="53" t="s">
        <v>61</v>
      </c>
      <c r="B14" s="30">
        <v>8</v>
      </c>
      <c r="C14" s="79">
        <f>D14+E14+F14+G14</f>
        <v>0</v>
      </c>
      <c r="D14" s="78"/>
      <c r="E14" s="78"/>
      <c r="F14" s="78"/>
      <c r="G14" s="78"/>
      <c r="H14" s="79">
        <f>I14+J14</f>
        <v>0</v>
      </c>
      <c r="I14" s="78"/>
      <c r="J14" s="78"/>
      <c r="K14" s="78"/>
      <c r="L14" s="75"/>
      <c r="M14" s="75"/>
      <c r="N14" s="75"/>
      <c r="O14" s="79">
        <f>P14+Q14+R14+S14</f>
        <v>0</v>
      </c>
      <c r="P14" s="78"/>
      <c r="Q14" s="78"/>
      <c r="R14" s="78"/>
      <c r="S14" s="78"/>
      <c r="T14" s="79">
        <f>U14+V14</f>
        <v>0</v>
      </c>
      <c r="U14" s="78"/>
      <c r="V14" s="78"/>
      <c r="W14" s="78"/>
      <c r="X14" s="75"/>
      <c r="Y14" s="75"/>
      <c r="Z14" s="75"/>
      <c r="AA14" s="79">
        <f>AB14+AC14+AD14+AE14</f>
        <v>0</v>
      </c>
      <c r="AB14" s="78"/>
      <c r="AC14" s="78"/>
      <c r="AD14" s="78"/>
      <c r="AE14" s="78"/>
      <c r="AF14" s="79">
        <f>AG14+AH14</f>
        <v>0</v>
      </c>
      <c r="AG14" s="78"/>
      <c r="AH14" s="78"/>
      <c r="AI14" s="78"/>
      <c r="AJ14" s="75"/>
      <c r="AK14" s="75"/>
      <c r="AL14" s="75"/>
      <c r="AM14" s="79">
        <f>AN14+AO14+AP14+AQ14</f>
        <v>0</v>
      </c>
      <c r="AN14" s="78"/>
      <c r="AO14" s="78"/>
      <c r="AP14" s="78"/>
      <c r="AQ14" s="78"/>
      <c r="AR14" s="78"/>
      <c r="AS14" s="78"/>
      <c r="AT14" s="78"/>
      <c r="AU14" s="75"/>
      <c r="AV14" s="75"/>
      <c r="AW14" s="75"/>
      <c r="AX14" s="78">
        <f>AY14+AZ14</f>
        <v>0</v>
      </c>
      <c r="AY14" s="87"/>
      <c r="AZ14" s="78"/>
      <c r="BA14" s="78"/>
      <c r="BB14" s="78"/>
      <c r="BC14" s="78"/>
      <c r="BD14" s="75"/>
      <c r="BE14" s="75"/>
      <c r="BF14" s="78">
        <f>BG14+BH14+BI14+BJ14</f>
        <v>0</v>
      </c>
      <c r="BG14" s="78"/>
      <c r="BH14" s="78"/>
      <c r="BI14" s="78"/>
      <c r="BJ14" s="78"/>
      <c r="BK14" s="78">
        <f>BL14+BM14</f>
        <v>0</v>
      </c>
      <c r="BL14" s="78"/>
      <c r="BM14" s="78"/>
      <c r="BN14" s="78"/>
      <c r="BO14" s="75"/>
      <c r="BP14" s="75"/>
      <c r="BQ14" s="75"/>
      <c r="BR14" s="75"/>
    </row>
    <row r="15" spans="1:70" ht="14.1" customHeight="1" x14ac:dyDescent="0.2">
      <c r="A15" s="53" t="s">
        <v>62</v>
      </c>
      <c r="B15" s="30">
        <v>9</v>
      </c>
      <c r="C15" s="79">
        <f>D15+E15+F15+G15</f>
        <v>0</v>
      </c>
      <c r="D15" s="78"/>
      <c r="E15" s="78"/>
      <c r="F15" s="78"/>
      <c r="G15" s="78"/>
      <c r="H15" s="79">
        <f>I15+J15</f>
        <v>0</v>
      </c>
      <c r="I15" s="78"/>
      <c r="J15" s="78"/>
      <c r="K15" s="78"/>
      <c r="L15" s="75"/>
      <c r="M15" s="75"/>
      <c r="N15" s="75"/>
      <c r="O15" s="79">
        <f>P15+Q15+R15+S15</f>
        <v>0</v>
      </c>
      <c r="P15" s="78"/>
      <c r="Q15" s="78"/>
      <c r="R15" s="78"/>
      <c r="S15" s="78"/>
      <c r="T15" s="79">
        <f>U15+V15</f>
        <v>0</v>
      </c>
      <c r="U15" s="78"/>
      <c r="V15" s="78"/>
      <c r="W15" s="78"/>
      <c r="X15" s="75"/>
      <c r="Y15" s="75"/>
      <c r="Z15" s="75"/>
      <c r="AA15" s="79">
        <f>AB15+AC15+AD15+AE15</f>
        <v>0</v>
      </c>
      <c r="AB15" s="78"/>
      <c r="AC15" s="78"/>
      <c r="AD15" s="78"/>
      <c r="AE15" s="78"/>
      <c r="AF15" s="79">
        <f>AG15+AH15</f>
        <v>0</v>
      </c>
      <c r="AG15" s="78"/>
      <c r="AH15" s="78"/>
      <c r="AI15" s="78"/>
      <c r="AJ15" s="75"/>
      <c r="AK15" s="75"/>
      <c r="AL15" s="75"/>
      <c r="AM15" s="79">
        <f>AN15+AO15+AP15+AQ15</f>
        <v>0</v>
      </c>
      <c r="AN15" s="78"/>
      <c r="AO15" s="78"/>
      <c r="AP15" s="78"/>
      <c r="AQ15" s="78"/>
      <c r="AR15" s="78"/>
      <c r="AS15" s="78"/>
      <c r="AT15" s="78"/>
      <c r="AU15" s="75"/>
      <c r="AV15" s="75"/>
      <c r="AW15" s="75"/>
      <c r="AX15" s="78">
        <f>AY15+AZ15</f>
        <v>0</v>
      </c>
      <c r="AY15" s="87"/>
      <c r="AZ15" s="78"/>
      <c r="BA15" s="78"/>
      <c r="BB15" s="78"/>
      <c r="BC15" s="78"/>
      <c r="BD15" s="75"/>
      <c r="BE15" s="75"/>
      <c r="BF15" s="78">
        <f>BG15+BH15+BI15+BJ15</f>
        <v>0</v>
      </c>
      <c r="BG15" s="78"/>
      <c r="BH15" s="78"/>
      <c r="BI15" s="78"/>
      <c r="BJ15" s="78"/>
      <c r="BK15" s="78">
        <f>BL15+BM15</f>
        <v>0</v>
      </c>
      <c r="BL15" s="78"/>
      <c r="BM15" s="78"/>
      <c r="BN15" s="78"/>
      <c r="BO15" s="75"/>
      <c r="BP15" s="75"/>
      <c r="BQ15" s="75"/>
      <c r="BR15" s="75"/>
    </row>
    <row r="16" spans="1:70" ht="14.1" customHeight="1" x14ac:dyDescent="0.2">
      <c r="A16" s="53" t="s">
        <v>63</v>
      </c>
      <c r="B16" s="30">
        <v>10</v>
      </c>
      <c r="C16" s="79">
        <f>D16+E16+F16+G16</f>
        <v>0</v>
      </c>
      <c r="D16" s="78"/>
      <c r="E16" s="78"/>
      <c r="F16" s="78"/>
      <c r="G16" s="78"/>
      <c r="H16" s="79">
        <f>I16+J16</f>
        <v>0</v>
      </c>
      <c r="I16" s="78"/>
      <c r="J16" s="78"/>
      <c r="K16" s="78"/>
      <c r="L16" s="75"/>
      <c r="M16" s="75"/>
      <c r="N16" s="75"/>
      <c r="O16" s="79">
        <f>P16+Q16+R16+S16</f>
        <v>0</v>
      </c>
      <c r="P16" s="78"/>
      <c r="Q16" s="78"/>
      <c r="R16" s="78"/>
      <c r="S16" s="78"/>
      <c r="T16" s="79">
        <f>U16+V16</f>
        <v>0</v>
      </c>
      <c r="U16" s="78"/>
      <c r="V16" s="78"/>
      <c r="W16" s="78"/>
      <c r="X16" s="75"/>
      <c r="Y16" s="75"/>
      <c r="Z16" s="75"/>
      <c r="AA16" s="79">
        <f>AB16+AC16+AD16+AE16</f>
        <v>0</v>
      </c>
      <c r="AB16" s="78"/>
      <c r="AC16" s="78"/>
      <c r="AD16" s="78"/>
      <c r="AE16" s="78"/>
      <c r="AF16" s="79">
        <f>AG16+AH16</f>
        <v>0</v>
      </c>
      <c r="AG16" s="78"/>
      <c r="AH16" s="78"/>
      <c r="AI16" s="78"/>
      <c r="AJ16" s="75"/>
      <c r="AK16" s="75"/>
      <c r="AL16" s="75"/>
      <c r="AM16" s="79">
        <f>AN16+AO16+AP16+AQ16</f>
        <v>0</v>
      </c>
      <c r="AN16" s="78"/>
      <c r="AO16" s="78"/>
      <c r="AP16" s="78"/>
      <c r="AQ16" s="78"/>
      <c r="AR16" s="78"/>
      <c r="AS16" s="78"/>
      <c r="AT16" s="78"/>
      <c r="AU16" s="75"/>
      <c r="AV16" s="75"/>
      <c r="AW16" s="75"/>
      <c r="AX16" s="78">
        <f>AY16+AZ16</f>
        <v>0</v>
      </c>
      <c r="AY16" s="87"/>
      <c r="AZ16" s="78"/>
      <c r="BA16" s="78"/>
      <c r="BB16" s="78"/>
      <c r="BC16" s="78"/>
      <c r="BD16" s="75"/>
      <c r="BE16" s="75"/>
      <c r="BF16" s="78">
        <f>BG16+BH16+BI16+BJ16</f>
        <v>0</v>
      </c>
      <c r="BG16" s="78"/>
      <c r="BH16" s="78"/>
      <c r="BI16" s="78"/>
      <c r="BJ16" s="78"/>
      <c r="BK16" s="78">
        <f>BL16+BM16</f>
        <v>0</v>
      </c>
      <c r="BL16" s="78"/>
      <c r="BM16" s="78"/>
      <c r="BN16" s="78"/>
      <c r="BO16" s="75"/>
      <c r="BP16" s="75"/>
      <c r="BQ16" s="75"/>
      <c r="BR16" s="75"/>
    </row>
    <row r="17" spans="1:70" ht="42" customHeight="1" x14ac:dyDescent="0.2">
      <c r="A17" s="54" t="s">
        <v>64</v>
      </c>
      <c r="B17" s="30">
        <v>11</v>
      </c>
      <c r="C17" s="75">
        <f t="shared" ref="C17:AH17" si="3">C7+C11</f>
        <v>229.88</v>
      </c>
      <c r="D17" s="75">
        <f t="shared" si="3"/>
        <v>228.81399999999999</v>
      </c>
      <c r="E17" s="75">
        <f t="shared" si="3"/>
        <v>0</v>
      </c>
      <c r="F17" s="75">
        <f t="shared" si="3"/>
        <v>0.82799999999999996</v>
      </c>
      <c r="G17" s="75">
        <f t="shared" si="3"/>
        <v>0.23799999999999999</v>
      </c>
      <c r="H17" s="75">
        <f t="shared" si="3"/>
        <v>0.29599999999999999</v>
      </c>
      <c r="I17" s="75">
        <f t="shared" si="3"/>
        <v>0.17499999999999999</v>
      </c>
      <c r="J17" s="75">
        <f t="shared" si="3"/>
        <v>0.121</v>
      </c>
      <c r="K17" s="75">
        <f t="shared" si="3"/>
        <v>7.67</v>
      </c>
      <c r="L17" s="75">
        <f t="shared" si="3"/>
        <v>258</v>
      </c>
      <c r="M17" s="75">
        <f t="shared" si="3"/>
        <v>258</v>
      </c>
      <c r="N17" s="75">
        <f t="shared" si="3"/>
        <v>26</v>
      </c>
      <c r="O17" s="75">
        <f t="shared" si="3"/>
        <v>79.644000000000005</v>
      </c>
      <c r="P17" s="75">
        <f t="shared" si="3"/>
        <v>79.644000000000005</v>
      </c>
      <c r="Q17" s="75">
        <f t="shared" si="3"/>
        <v>0</v>
      </c>
      <c r="R17" s="75">
        <f t="shared" si="3"/>
        <v>0</v>
      </c>
      <c r="S17" s="75">
        <f t="shared" si="3"/>
        <v>0</v>
      </c>
      <c r="T17" s="75">
        <f t="shared" si="3"/>
        <v>2E-3</v>
      </c>
      <c r="U17" s="75">
        <f t="shared" si="3"/>
        <v>2E-3</v>
      </c>
      <c r="V17" s="75">
        <f t="shared" si="3"/>
        <v>0</v>
      </c>
      <c r="W17" s="75">
        <f t="shared" si="3"/>
        <v>2.1240000000000001</v>
      </c>
      <c r="X17" s="75">
        <f t="shared" si="3"/>
        <v>105</v>
      </c>
      <c r="Y17" s="75">
        <f t="shared" si="3"/>
        <v>105</v>
      </c>
      <c r="Z17" s="75">
        <f t="shared" si="3"/>
        <v>5</v>
      </c>
      <c r="AA17" s="75">
        <f t="shared" si="3"/>
        <v>35.338999999999999</v>
      </c>
      <c r="AB17" s="75">
        <f t="shared" si="3"/>
        <v>35.338999999999999</v>
      </c>
      <c r="AC17" s="75">
        <f t="shared" si="3"/>
        <v>0</v>
      </c>
      <c r="AD17" s="75">
        <f t="shared" si="3"/>
        <v>0</v>
      </c>
      <c r="AE17" s="75">
        <f t="shared" si="3"/>
        <v>0</v>
      </c>
      <c r="AF17" s="75">
        <f t="shared" si="3"/>
        <v>0</v>
      </c>
      <c r="AG17" s="75">
        <f t="shared" si="3"/>
        <v>0</v>
      </c>
      <c r="AH17" s="75">
        <f t="shared" si="3"/>
        <v>0</v>
      </c>
      <c r="AI17" s="75">
        <f t="shared" ref="AI17:BR17" si="4">AI7+AI11</f>
        <v>1.331</v>
      </c>
      <c r="AJ17" s="75">
        <f t="shared" si="4"/>
        <v>24</v>
      </c>
      <c r="AK17" s="75">
        <f t="shared" si="4"/>
        <v>24</v>
      </c>
      <c r="AL17" s="75">
        <f t="shared" si="4"/>
        <v>1</v>
      </c>
      <c r="AM17" s="75">
        <f t="shared" si="4"/>
        <v>52.795999999999999</v>
      </c>
      <c r="AN17" s="75">
        <f t="shared" si="4"/>
        <v>52.795999999999999</v>
      </c>
      <c r="AO17" s="75">
        <f t="shared" si="4"/>
        <v>0</v>
      </c>
      <c r="AP17" s="75">
        <f t="shared" si="4"/>
        <v>0</v>
      </c>
      <c r="AQ17" s="75">
        <f t="shared" si="4"/>
        <v>0</v>
      </c>
      <c r="AR17" s="75">
        <f t="shared" si="4"/>
        <v>0</v>
      </c>
      <c r="AS17" s="75">
        <f t="shared" si="4"/>
        <v>0</v>
      </c>
      <c r="AT17" s="75">
        <f t="shared" si="4"/>
        <v>2.0339999999999998</v>
      </c>
      <c r="AU17" s="75">
        <f t="shared" si="4"/>
        <v>249</v>
      </c>
      <c r="AV17" s="75">
        <f t="shared" si="4"/>
        <v>249</v>
      </c>
      <c r="AW17" s="75">
        <f t="shared" si="4"/>
        <v>4</v>
      </c>
      <c r="AX17" s="75">
        <f t="shared" si="4"/>
        <v>19.318000000000001</v>
      </c>
      <c r="AY17" s="75">
        <f t="shared" si="4"/>
        <v>19.318000000000001</v>
      </c>
      <c r="AZ17" s="75">
        <f t="shared" si="4"/>
        <v>0</v>
      </c>
      <c r="BA17" s="75">
        <f t="shared" si="4"/>
        <v>0</v>
      </c>
      <c r="BB17" s="75">
        <f t="shared" si="4"/>
        <v>0</v>
      </c>
      <c r="BC17" s="75">
        <f t="shared" si="4"/>
        <v>9.0999999999999998E-2</v>
      </c>
      <c r="BD17" s="75">
        <f t="shared" si="4"/>
        <v>0</v>
      </c>
      <c r="BE17" s="75">
        <f t="shared" si="4"/>
        <v>0</v>
      </c>
      <c r="BF17" s="75">
        <f t="shared" si="4"/>
        <v>301.99399999999997</v>
      </c>
      <c r="BG17" s="75">
        <f t="shared" si="4"/>
        <v>281.61</v>
      </c>
      <c r="BH17" s="75">
        <f t="shared" si="4"/>
        <v>19.318000000000001</v>
      </c>
      <c r="BI17" s="75">
        <f t="shared" si="4"/>
        <v>0.82799999999999996</v>
      </c>
      <c r="BJ17" s="75">
        <f t="shared" si="4"/>
        <v>0.23799999999999999</v>
      </c>
      <c r="BK17" s="75">
        <f t="shared" si="4"/>
        <v>0.29599999999999999</v>
      </c>
      <c r="BL17" s="75">
        <f t="shared" si="4"/>
        <v>0.17499999999999999</v>
      </c>
      <c r="BM17" s="75">
        <f t="shared" si="4"/>
        <v>0.121</v>
      </c>
      <c r="BN17" s="75">
        <f t="shared" si="4"/>
        <v>9.7949999999999999</v>
      </c>
      <c r="BO17" s="75">
        <f t="shared" si="4"/>
        <v>507</v>
      </c>
      <c r="BP17" s="75">
        <f t="shared" si="4"/>
        <v>258</v>
      </c>
      <c r="BQ17" s="75">
        <f t="shared" si="4"/>
        <v>249</v>
      </c>
      <c r="BR17" s="75">
        <f t="shared" si="4"/>
        <v>30</v>
      </c>
    </row>
    <row r="18" spans="1:70" ht="42" customHeight="1" x14ac:dyDescent="0.2">
      <c r="A18" s="54" t="s">
        <v>65</v>
      </c>
      <c r="B18" s="30">
        <v>12</v>
      </c>
      <c r="C18" s="79">
        <f>D18+E18+F18+G18</f>
        <v>229.88</v>
      </c>
      <c r="D18" s="78">
        <v>228.81399999999999</v>
      </c>
      <c r="E18" s="78"/>
      <c r="F18" s="78">
        <v>0.82799999999999996</v>
      </c>
      <c r="G18" s="78">
        <v>0.23799999999999999</v>
      </c>
      <c r="H18" s="79">
        <f>I18+J18</f>
        <v>0.29599999999999999</v>
      </c>
      <c r="I18" s="78">
        <v>0.17499999999999999</v>
      </c>
      <c r="J18" s="78">
        <v>0.121</v>
      </c>
      <c r="K18" s="78">
        <v>7.67</v>
      </c>
      <c r="L18" s="75">
        <v>258</v>
      </c>
      <c r="M18" s="75">
        <v>258</v>
      </c>
      <c r="N18" s="75">
        <v>26</v>
      </c>
      <c r="O18" s="79">
        <f>P18+Q18+R18+S18</f>
        <v>79.644000000000005</v>
      </c>
      <c r="P18" s="78">
        <v>79.644000000000005</v>
      </c>
      <c r="Q18" s="78"/>
      <c r="R18" s="78"/>
      <c r="S18" s="78"/>
      <c r="T18" s="79">
        <f>U18+V18</f>
        <v>2E-3</v>
      </c>
      <c r="U18" s="78">
        <v>2E-3</v>
      </c>
      <c r="V18" s="78"/>
      <c r="W18" s="78">
        <v>2.1240000000000001</v>
      </c>
      <c r="X18" s="75">
        <v>105</v>
      </c>
      <c r="Y18" s="75">
        <v>105</v>
      </c>
      <c r="Z18" s="75">
        <v>5</v>
      </c>
      <c r="AA18" s="79">
        <f>AB18+AC18+AD18+AE18</f>
        <v>35.338999999999999</v>
      </c>
      <c r="AB18" s="78">
        <v>35.338999999999999</v>
      </c>
      <c r="AC18" s="78"/>
      <c r="AD18" s="78"/>
      <c r="AE18" s="78"/>
      <c r="AF18" s="79">
        <f>AG18+AH18</f>
        <v>0</v>
      </c>
      <c r="AG18" s="78"/>
      <c r="AH18" s="78"/>
      <c r="AI18" s="78">
        <v>1.331</v>
      </c>
      <c r="AJ18" s="75">
        <v>24</v>
      </c>
      <c r="AK18" s="75">
        <v>24</v>
      </c>
      <c r="AL18" s="75">
        <v>1</v>
      </c>
      <c r="AM18" s="79">
        <f>AN18+AO18+AP18+AQ18</f>
        <v>52.795999999999999</v>
      </c>
      <c r="AN18" s="78">
        <v>52.795999999999999</v>
      </c>
      <c r="AO18" s="78"/>
      <c r="AP18" s="78"/>
      <c r="AQ18" s="78"/>
      <c r="AR18" s="78"/>
      <c r="AS18" s="78"/>
      <c r="AT18" s="78">
        <v>2.0339999999999998</v>
      </c>
      <c r="AU18" s="75">
        <v>249</v>
      </c>
      <c r="AV18" s="75">
        <v>249</v>
      </c>
      <c r="AW18" s="75">
        <v>4</v>
      </c>
      <c r="AX18" s="78">
        <f>AY18+AZ18</f>
        <v>19.318000000000001</v>
      </c>
      <c r="AY18" s="87">
        <v>19.318000000000001</v>
      </c>
      <c r="AZ18" s="78"/>
      <c r="BA18" s="78"/>
      <c r="BB18" s="78"/>
      <c r="BC18" s="78">
        <v>9.0999999999999998E-2</v>
      </c>
      <c r="BD18" s="75"/>
      <c r="BE18" s="75"/>
      <c r="BF18" s="78">
        <f>BG18+BH18+BI18+BJ18</f>
        <v>301.99399999999997</v>
      </c>
      <c r="BG18" s="78">
        <v>281.61</v>
      </c>
      <c r="BH18" s="78">
        <v>19.318000000000001</v>
      </c>
      <c r="BI18" s="78">
        <v>0.82799999999999996</v>
      </c>
      <c r="BJ18" s="78">
        <v>0.23799999999999999</v>
      </c>
      <c r="BK18" s="78">
        <f>BL18+BM18</f>
        <v>0.29599999999999999</v>
      </c>
      <c r="BL18" s="78">
        <v>0.17499999999999999</v>
      </c>
      <c r="BM18" s="78">
        <v>0.121</v>
      </c>
      <c r="BN18" s="78">
        <v>9.7949999999999999</v>
      </c>
      <c r="BO18" s="75">
        <v>507</v>
      </c>
      <c r="BP18" s="75">
        <v>258</v>
      </c>
      <c r="BQ18" s="75">
        <v>249</v>
      </c>
      <c r="BR18" s="75">
        <v>30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5">
    <mergeCell ref="AS4:AS5"/>
    <mergeCell ref="AR4:AR5"/>
    <mergeCell ref="BF2:BR2"/>
    <mergeCell ref="BC3:BC5"/>
    <mergeCell ref="AM3:AQ3"/>
    <mergeCell ref="AM4:AM5"/>
    <mergeCell ref="AN4:AQ4"/>
    <mergeCell ref="AU3:AW3"/>
    <mergeCell ref="AU4:AU5"/>
    <mergeCell ref="AV4:AV5"/>
    <mergeCell ref="AW4:AW5"/>
    <mergeCell ref="AX2:BE2"/>
    <mergeCell ref="AX3:AZ3"/>
    <mergeCell ref="BF3:BJ3"/>
    <mergeCell ref="BG4:BJ4"/>
    <mergeCell ref="BQ4:BQ5"/>
    <mergeCell ref="A1:BR1"/>
    <mergeCell ref="BE4:BE5"/>
    <mergeCell ref="BN3:BN5"/>
    <mergeCell ref="BF4:BF5"/>
    <mergeCell ref="AX4:AX5"/>
    <mergeCell ref="BK4:BK5"/>
    <mergeCell ref="AY4:AZ4"/>
    <mergeCell ref="BA3:BB3"/>
    <mergeCell ref="BA4:BA5"/>
    <mergeCell ref="BB4:BB5"/>
    <mergeCell ref="AM2:AW2"/>
    <mergeCell ref="AR3:AS3"/>
    <mergeCell ref="BO3:BR3"/>
    <mergeCell ref="BO4:BO5"/>
    <mergeCell ref="BP4:BP5"/>
    <mergeCell ref="AT3:AT5"/>
    <mergeCell ref="BR4:BR5"/>
    <mergeCell ref="BD3:BE3"/>
    <mergeCell ref="BL4:BM4"/>
    <mergeCell ref="BK3:BM3"/>
    <mergeCell ref="BD4:BD5"/>
    <mergeCell ref="AA2:AL2"/>
    <mergeCell ref="AL4:AL5"/>
    <mergeCell ref="AB4:AE4"/>
    <mergeCell ref="AF4:AF5"/>
    <mergeCell ref="AA3:AE3"/>
    <mergeCell ref="AF3:AH3"/>
    <mergeCell ref="AJ4:AJ5"/>
    <mergeCell ref="AJ3:AL3"/>
    <mergeCell ref="AA4:AA5"/>
    <mergeCell ref="AK4:AK5"/>
    <mergeCell ref="AG4:AH4"/>
    <mergeCell ref="AI3:AI5"/>
    <mergeCell ref="Z4:Z5"/>
    <mergeCell ref="C2:N2"/>
    <mergeCell ref="X3:Z3"/>
    <mergeCell ref="O2:Z2"/>
    <mergeCell ref="W3:W5"/>
    <mergeCell ref="M4:M5"/>
    <mergeCell ref="C3:G3"/>
    <mergeCell ref="D4:G4"/>
    <mergeCell ref="H3:J3"/>
    <mergeCell ref="I4:J4"/>
    <mergeCell ref="N4:N5"/>
    <mergeCell ref="O4:O5"/>
    <mergeCell ref="X4:X5"/>
    <mergeCell ref="Y4:Y5"/>
    <mergeCell ref="A2:A5"/>
    <mergeCell ref="B2:B5"/>
    <mergeCell ref="U4:V4"/>
    <mergeCell ref="K3:K5"/>
    <mergeCell ref="O3:S3"/>
    <mergeCell ref="T4:T5"/>
    <mergeCell ref="T3:V3"/>
    <mergeCell ref="H4:H5"/>
    <mergeCell ref="P4:S4"/>
    <mergeCell ref="C4:C5"/>
    <mergeCell ref="L3:N3"/>
    <mergeCell ref="L4:L5"/>
  </mergeCells>
  <printOptions horizontalCentered="1"/>
  <pageMargins left="0" right="0" top="0.35" bottom="0" header="0" footer="0"/>
  <pageSetup paperSize="9" scale="70" orientation="landscape" r:id="rId1"/>
  <headerFooter scaleWithDoc="0">
    <oddHeader>&amp;R&amp;8 Отчет выгружен из АИС «Статистика»: 16:49 29.10.2021</oddHeader>
  </headerFooter>
  <colBreaks count="5" manualBreakCount="5">
    <brk id="14" man="1"/>
    <brk id="26" man="1"/>
    <brk id="38" man="1"/>
    <brk id="49" man="1"/>
    <brk id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70" zoomScaleNormal="70" workbookViewId="0">
      <selection activeCell="B2" sqref="B2:B6"/>
    </sheetView>
  </sheetViews>
  <sheetFormatPr defaultColWidth="8.85546875" defaultRowHeight="12.75" x14ac:dyDescent="0.2"/>
  <cols>
    <col min="1" max="1" width="45.28515625" style="10" customWidth="1"/>
    <col min="2" max="2" width="3.7109375" style="10" customWidth="1"/>
    <col min="3" max="3" width="11.140625" style="10" customWidth="1"/>
    <col min="4" max="4" width="8.28515625" style="10" customWidth="1"/>
    <col min="5" max="6" width="10" style="10" customWidth="1"/>
    <col min="7" max="7" width="13.140625" style="10" customWidth="1"/>
    <col min="8" max="8" width="11.85546875" style="10" customWidth="1"/>
    <col min="9" max="9" width="9.140625" style="10" customWidth="1"/>
    <col min="10" max="10" width="8.85546875" style="10"/>
    <col min="11" max="11" width="8" style="10" customWidth="1"/>
    <col min="12" max="12" width="10" style="10" customWidth="1"/>
    <col min="13" max="13" width="9.85546875" style="10" customWidth="1"/>
    <col min="14" max="14" width="10" style="10" customWidth="1"/>
    <col min="15" max="15" width="11.140625" style="10" customWidth="1"/>
    <col min="16" max="16" width="9.85546875" style="10" customWidth="1"/>
    <col min="17" max="17" width="10" style="10" customWidth="1"/>
    <col min="18" max="18" width="11.140625" style="10" customWidth="1"/>
    <col min="19" max="19" width="8.85546875" style="10"/>
  </cols>
  <sheetData>
    <row r="1" spans="1:18" ht="15.95" customHeight="1" x14ac:dyDescent="0.25">
      <c r="A1" s="114" t="s">
        <v>231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2" customHeight="1" x14ac:dyDescent="0.2">
      <c r="A2" s="134" t="s">
        <v>18</v>
      </c>
      <c r="B2" s="108" t="s">
        <v>19</v>
      </c>
      <c r="C2" s="132" t="s">
        <v>232</v>
      </c>
      <c r="D2" s="132" t="s">
        <v>233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8.75" customHeight="1" x14ac:dyDescent="0.2">
      <c r="A3" s="134"/>
      <c r="B3" s="108"/>
      <c r="C3" s="132"/>
      <c r="D3" s="132" t="s">
        <v>44</v>
      </c>
      <c r="E3" s="132" t="s">
        <v>234</v>
      </c>
      <c r="F3" s="132" t="s">
        <v>235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33" customHeight="1" x14ac:dyDescent="0.2">
      <c r="A4" s="134"/>
      <c r="B4" s="108"/>
      <c r="C4" s="132"/>
      <c r="D4" s="132"/>
      <c r="E4" s="132"/>
      <c r="F4" s="132" t="s">
        <v>44</v>
      </c>
      <c r="G4" s="126" t="s">
        <v>236</v>
      </c>
      <c r="H4" s="126"/>
      <c r="I4" s="132" t="s">
        <v>237</v>
      </c>
      <c r="J4" s="132"/>
      <c r="K4" s="132"/>
      <c r="L4" s="132"/>
      <c r="M4" s="132" t="s">
        <v>238</v>
      </c>
      <c r="N4" s="132"/>
      <c r="O4" s="132"/>
      <c r="P4" s="132" t="s">
        <v>239</v>
      </c>
      <c r="Q4" s="132"/>
      <c r="R4" s="132"/>
    </row>
    <row r="5" spans="1:18" ht="30" customHeight="1" x14ac:dyDescent="0.2">
      <c r="A5" s="134"/>
      <c r="B5" s="108"/>
      <c r="C5" s="132"/>
      <c r="D5" s="132"/>
      <c r="E5" s="132"/>
      <c r="F5" s="132"/>
      <c r="G5" s="133" t="s">
        <v>240</v>
      </c>
      <c r="H5" s="128" t="s">
        <v>241</v>
      </c>
      <c r="I5" s="132" t="s">
        <v>242</v>
      </c>
      <c r="J5" s="132"/>
      <c r="K5" s="132" t="s">
        <v>243</v>
      </c>
      <c r="L5" s="132"/>
      <c r="M5" s="132"/>
      <c r="N5" s="132"/>
      <c r="O5" s="132"/>
      <c r="P5" s="132"/>
      <c r="Q5" s="132"/>
      <c r="R5" s="132"/>
    </row>
    <row r="6" spans="1:18" s="7" customFormat="1" ht="127.7" customHeight="1" x14ac:dyDescent="0.2">
      <c r="A6" s="134"/>
      <c r="B6" s="108"/>
      <c r="C6" s="132"/>
      <c r="D6" s="132"/>
      <c r="E6" s="132"/>
      <c r="F6" s="132"/>
      <c r="G6" s="133"/>
      <c r="H6" s="128"/>
      <c r="I6" s="66" t="s">
        <v>44</v>
      </c>
      <c r="J6" s="66" t="s">
        <v>244</v>
      </c>
      <c r="K6" s="66" t="s">
        <v>44</v>
      </c>
      <c r="L6" s="66" t="s">
        <v>245</v>
      </c>
      <c r="M6" s="66" t="s">
        <v>246</v>
      </c>
      <c r="N6" s="66" t="s">
        <v>247</v>
      </c>
      <c r="O6" s="66" t="s">
        <v>248</v>
      </c>
      <c r="P6" s="66" t="s">
        <v>249</v>
      </c>
      <c r="Q6" s="66" t="s">
        <v>250</v>
      </c>
      <c r="R6" s="66" t="s">
        <v>251</v>
      </c>
    </row>
    <row r="7" spans="1:18" s="7" customFormat="1" ht="12.6" customHeight="1" x14ac:dyDescent="0.2">
      <c r="A7" s="8" t="s">
        <v>52</v>
      </c>
      <c r="B7" s="9" t="s">
        <v>53</v>
      </c>
      <c r="C7" s="73" t="s">
        <v>252</v>
      </c>
      <c r="D7" s="73">
        <v>181</v>
      </c>
      <c r="E7" s="73">
        <v>182</v>
      </c>
      <c r="F7" s="73">
        <v>183</v>
      </c>
      <c r="G7" s="73">
        <v>184</v>
      </c>
      <c r="H7" s="73">
        <v>185</v>
      </c>
      <c r="I7" s="73">
        <v>186</v>
      </c>
      <c r="J7" s="73">
        <v>187</v>
      </c>
      <c r="K7" s="73">
        <v>188</v>
      </c>
      <c r="L7" s="73">
        <v>189</v>
      </c>
      <c r="M7" s="73">
        <v>190</v>
      </c>
      <c r="N7" s="73">
        <v>191</v>
      </c>
      <c r="O7" s="73">
        <v>192</v>
      </c>
      <c r="P7" s="73">
        <v>193</v>
      </c>
      <c r="Q7" s="73">
        <v>194</v>
      </c>
      <c r="R7" s="73">
        <v>195</v>
      </c>
    </row>
    <row r="8" spans="1:18" ht="14.1" customHeight="1" x14ac:dyDescent="0.2">
      <c r="A8" s="52" t="s">
        <v>54</v>
      </c>
      <c r="B8" s="30">
        <v>1</v>
      </c>
      <c r="C8" s="78">
        <v>65</v>
      </c>
      <c r="D8" s="78">
        <v>86</v>
      </c>
      <c r="E8" s="78">
        <v>2</v>
      </c>
      <c r="F8" s="78">
        <v>56</v>
      </c>
      <c r="G8" s="78">
        <v>1.7000000000000001E-2</v>
      </c>
      <c r="H8" s="78">
        <v>3</v>
      </c>
      <c r="I8" s="78">
        <v>44</v>
      </c>
      <c r="J8" s="78">
        <v>36</v>
      </c>
      <c r="K8" s="78">
        <v>11</v>
      </c>
      <c r="L8" s="78">
        <v>4</v>
      </c>
      <c r="M8" s="78">
        <v>14</v>
      </c>
      <c r="N8" s="78">
        <v>12</v>
      </c>
      <c r="O8" s="78">
        <v>30</v>
      </c>
      <c r="P8" s="78">
        <v>6</v>
      </c>
      <c r="Q8" s="78">
        <v>26</v>
      </c>
      <c r="R8" s="78">
        <v>24</v>
      </c>
    </row>
    <row r="9" spans="1:18" ht="14.1" customHeight="1" x14ac:dyDescent="0.2">
      <c r="A9" s="53" t="s">
        <v>55</v>
      </c>
      <c r="B9" s="30">
        <v>2</v>
      </c>
      <c r="C9" s="78">
        <v>3</v>
      </c>
      <c r="D9" s="78">
        <v>4</v>
      </c>
      <c r="E9" s="78">
        <v>1</v>
      </c>
      <c r="F9" s="78">
        <v>4</v>
      </c>
      <c r="G9" s="78"/>
      <c r="H9" s="78"/>
      <c r="I9" s="78">
        <v>3</v>
      </c>
      <c r="J9" s="78">
        <v>2</v>
      </c>
      <c r="K9" s="78">
        <v>1</v>
      </c>
      <c r="L9" s="78"/>
      <c r="M9" s="78"/>
      <c r="N9" s="78"/>
      <c r="O9" s="78">
        <v>4</v>
      </c>
      <c r="P9" s="78"/>
      <c r="Q9" s="78">
        <v>2</v>
      </c>
      <c r="R9" s="78">
        <v>2</v>
      </c>
    </row>
    <row r="10" spans="1:18" ht="14.1" customHeight="1" x14ac:dyDescent="0.2">
      <c r="A10" s="52" t="s">
        <v>56</v>
      </c>
      <c r="B10" s="30">
        <v>3</v>
      </c>
      <c r="C10" s="78">
        <v>30.5</v>
      </c>
      <c r="D10" s="78">
        <v>46</v>
      </c>
      <c r="E10" s="78"/>
      <c r="F10" s="78">
        <v>24</v>
      </c>
      <c r="G10" s="78">
        <v>5.0000000000000001E-3</v>
      </c>
      <c r="H10" s="78">
        <v>2</v>
      </c>
      <c r="I10" s="78">
        <v>18</v>
      </c>
      <c r="J10" s="78">
        <v>16</v>
      </c>
      <c r="K10" s="78">
        <v>5</v>
      </c>
      <c r="L10" s="78">
        <v>4</v>
      </c>
      <c r="M10" s="78">
        <v>6</v>
      </c>
      <c r="N10" s="78">
        <v>7</v>
      </c>
      <c r="O10" s="78">
        <v>11</v>
      </c>
      <c r="P10" s="78">
        <v>2</v>
      </c>
      <c r="Q10" s="78">
        <v>13</v>
      </c>
      <c r="R10" s="78">
        <v>9</v>
      </c>
    </row>
    <row r="11" spans="1:18" ht="14.1" customHeight="1" x14ac:dyDescent="0.2">
      <c r="A11" s="53" t="s">
        <v>55</v>
      </c>
      <c r="B11" s="30">
        <v>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27.95" customHeight="1" x14ac:dyDescent="0.2">
      <c r="A12" s="52" t="s">
        <v>58</v>
      </c>
      <c r="B12" s="30">
        <v>5</v>
      </c>
      <c r="C12" s="77">
        <f t="shared" ref="C12:R12" si="0">C13+C14+C15+C16+C17</f>
        <v>0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7">
        <f t="shared" si="0"/>
        <v>0</v>
      </c>
      <c r="J12" s="77">
        <f t="shared" si="0"/>
        <v>0</v>
      </c>
      <c r="K12" s="77">
        <f t="shared" si="0"/>
        <v>0</v>
      </c>
      <c r="L12" s="77">
        <f t="shared" si="0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</row>
    <row r="13" spans="1:18" ht="14.1" customHeight="1" x14ac:dyDescent="0.2">
      <c r="A13" s="53" t="s">
        <v>59</v>
      </c>
      <c r="B13" s="30">
        <v>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4.1" customHeight="1" x14ac:dyDescent="0.2">
      <c r="A14" s="53" t="s">
        <v>60</v>
      </c>
      <c r="B14" s="30">
        <v>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ht="14.1" customHeight="1" x14ac:dyDescent="0.2">
      <c r="A15" s="53" t="s">
        <v>61</v>
      </c>
      <c r="B15" s="30">
        <v>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ht="14.1" customHeight="1" x14ac:dyDescent="0.2">
      <c r="A16" s="53" t="s">
        <v>62</v>
      </c>
      <c r="B16" s="30">
        <v>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4.1" customHeight="1" x14ac:dyDescent="0.2">
      <c r="A17" s="53" t="s">
        <v>63</v>
      </c>
      <c r="B17" s="30">
        <v>10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42" customHeight="1" x14ac:dyDescent="0.2">
      <c r="A18" s="54" t="s">
        <v>64</v>
      </c>
      <c r="B18" s="30">
        <v>11</v>
      </c>
      <c r="C18" s="75">
        <f t="shared" ref="C18:R18" si="1">C8+C12</f>
        <v>65</v>
      </c>
      <c r="D18" s="75">
        <f t="shared" si="1"/>
        <v>86</v>
      </c>
      <c r="E18" s="75">
        <f t="shared" si="1"/>
        <v>2</v>
      </c>
      <c r="F18" s="75">
        <f t="shared" si="1"/>
        <v>56</v>
      </c>
      <c r="G18" s="75">
        <f t="shared" si="1"/>
        <v>1.7000000000000001E-2</v>
      </c>
      <c r="H18" s="75">
        <f t="shared" si="1"/>
        <v>3</v>
      </c>
      <c r="I18" s="75">
        <f t="shared" si="1"/>
        <v>44</v>
      </c>
      <c r="J18" s="75">
        <f t="shared" si="1"/>
        <v>36</v>
      </c>
      <c r="K18" s="75">
        <f t="shared" si="1"/>
        <v>11</v>
      </c>
      <c r="L18" s="75">
        <f t="shared" si="1"/>
        <v>4</v>
      </c>
      <c r="M18" s="75">
        <f t="shared" si="1"/>
        <v>14</v>
      </c>
      <c r="N18" s="75">
        <f t="shared" si="1"/>
        <v>12</v>
      </c>
      <c r="O18" s="75">
        <f t="shared" si="1"/>
        <v>30</v>
      </c>
      <c r="P18" s="75">
        <f t="shared" si="1"/>
        <v>6</v>
      </c>
      <c r="Q18" s="75">
        <f t="shared" si="1"/>
        <v>26</v>
      </c>
      <c r="R18" s="75">
        <f t="shared" si="1"/>
        <v>24</v>
      </c>
    </row>
    <row r="19" spans="1:18" ht="42" customHeight="1" x14ac:dyDescent="0.2">
      <c r="A19" s="54" t="s">
        <v>65</v>
      </c>
      <c r="B19" s="30">
        <v>12</v>
      </c>
      <c r="C19" s="78">
        <v>65</v>
      </c>
      <c r="D19" s="78">
        <v>86</v>
      </c>
      <c r="E19" s="78">
        <v>2</v>
      </c>
      <c r="F19" s="78">
        <v>56</v>
      </c>
      <c r="G19" s="78">
        <v>1.7000000000000001E-2</v>
      </c>
      <c r="H19" s="78">
        <v>3</v>
      </c>
      <c r="I19" s="78">
        <v>44</v>
      </c>
      <c r="J19" s="78">
        <v>36</v>
      </c>
      <c r="K19" s="78">
        <v>11</v>
      </c>
      <c r="L19" s="78">
        <v>4</v>
      </c>
      <c r="M19" s="78">
        <v>14</v>
      </c>
      <c r="N19" s="78">
        <v>12</v>
      </c>
      <c r="O19" s="78">
        <v>30</v>
      </c>
      <c r="P19" s="78">
        <v>6</v>
      </c>
      <c r="Q19" s="78">
        <v>26</v>
      </c>
      <c r="R19" s="78">
        <v>24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2:A6"/>
    <mergeCell ref="B2:B6"/>
    <mergeCell ref="A1:R1"/>
    <mergeCell ref="C2:C6"/>
    <mergeCell ref="D3:D6"/>
    <mergeCell ref="E3:E6"/>
    <mergeCell ref="F3:R3"/>
    <mergeCell ref="F4:F6"/>
    <mergeCell ref="G4:H4"/>
    <mergeCell ref="I4:L4"/>
    <mergeCell ref="M4:O5"/>
    <mergeCell ref="P4:R5"/>
    <mergeCell ref="G5:G6"/>
    <mergeCell ref="H5:H6"/>
    <mergeCell ref="I5:J5"/>
    <mergeCell ref="K5:L5"/>
    <mergeCell ref="D2:R2"/>
  </mergeCells>
  <printOptions horizontalCentered="1"/>
  <pageMargins left="0" right="0" top="0.35" bottom="0" header="0" footer="0"/>
  <pageSetup paperSize="9" scale="69" orientation="landscape" r:id="rId1"/>
  <headerFooter scaleWithDoc="0">
    <oddHeader>&amp;R&amp;8 Отчет выгружен из АИС «Статистика»: 16:49 29.10.2021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J3" sqref="J3:J4"/>
    </sheetView>
  </sheetViews>
  <sheetFormatPr defaultColWidth="8.85546875" defaultRowHeight="12.75" x14ac:dyDescent="0.2"/>
  <cols>
    <col min="1" max="1" width="45.28515625" style="1" customWidth="1"/>
    <col min="2" max="2" width="4" style="1" customWidth="1"/>
    <col min="3" max="3" width="13" style="1" customWidth="1"/>
    <col min="4" max="5" width="12.140625" style="1" customWidth="1"/>
    <col min="6" max="6" width="14.7109375" style="1" customWidth="1"/>
    <col min="7" max="8" width="12.140625" style="1" customWidth="1"/>
    <col min="9" max="9" width="13.140625" style="1" customWidth="1"/>
    <col min="10" max="10" width="16.28515625" style="1" customWidth="1"/>
    <col min="11" max="11" width="13.85546875" style="1" customWidth="1"/>
    <col min="12" max="12" width="15.85546875" style="1" customWidth="1"/>
    <col min="13" max="14" width="13.85546875" style="1" customWidth="1"/>
    <col min="15" max="15" width="8.85546875" style="1"/>
  </cols>
  <sheetData>
    <row r="1" spans="1:14" ht="15.95" customHeight="1" x14ac:dyDescent="0.25">
      <c r="A1" s="135" t="s">
        <v>253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1.25" customHeight="1" x14ac:dyDescent="0.2">
      <c r="A2" s="136" t="s">
        <v>18</v>
      </c>
      <c r="B2" s="137" t="s">
        <v>19</v>
      </c>
      <c r="C2" s="141" t="s">
        <v>254</v>
      </c>
      <c r="D2" s="138" t="s">
        <v>255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customHeight="1" x14ac:dyDescent="0.2">
      <c r="A3" s="136"/>
      <c r="B3" s="137"/>
      <c r="C3" s="141"/>
      <c r="D3" s="140" t="s">
        <v>256</v>
      </c>
      <c r="E3" s="140"/>
      <c r="F3" s="140"/>
      <c r="G3" s="140"/>
      <c r="H3" s="140"/>
      <c r="I3" s="141" t="s">
        <v>257</v>
      </c>
      <c r="J3" s="141" t="s">
        <v>258</v>
      </c>
      <c r="K3" s="139" t="s">
        <v>195</v>
      </c>
      <c r="L3" s="139"/>
      <c r="M3" s="139"/>
      <c r="N3" s="139"/>
    </row>
    <row r="4" spans="1:14" ht="135.75" customHeight="1" x14ac:dyDescent="0.2">
      <c r="A4" s="136"/>
      <c r="B4" s="137"/>
      <c r="C4" s="141"/>
      <c r="D4" s="2" t="s">
        <v>259</v>
      </c>
      <c r="E4" s="2" t="s">
        <v>260</v>
      </c>
      <c r="F4" s="2" t="s">
        <v>261</v>
      </c>
      <c r="G4" s="2" t="s">
        <v>262</v>
      </c>
      <c r="H4" s="2" t="s">
        <v>263</v>
      </c>
      <c r="I4" s="141"/>
      <c r="J4" s="141"/>
      <c r="K4" s="68" t="s">
        <v>264</v>
      </c>
      <c r="L4" s="68" t="s">
        <v>265</v>
      </c>
      <c r="M4" s="68" t="s">
        <v>266</v>
      </c>
      <c r="N4" s="68" t="s">
        <v>267</v>
      </c>
    </row>
    <row r="5" spans="1:14" s="6" customFormat="1" x14ac:dyDescent="0.2">
      <c r="A5" s="3"/>
      <c r="B5" s="4" t="s">
        <v>53</v>
      </c>
      <c r="C5" s="67">
        <v>196</v>
      </c>
      <c r="D5" s="67">
        <v>197</v>
      </c>
      <c r="E5" s="67">
        <v>198</v>
      </c>
      <c r="F5" s="67">
        <v>199</v>
      </c>
      <c r="G5" s="67">
        <v>200</v>
      </c>
      <c r="H5" s="67">
        <v>201</v>
      </c>
      <c r="I5" s="67">
        <v>202</v>
      </c>
      <c r="J5" s="67">
        <v>203</v>
      </c>
      <c r="K5" s="67">
        <v>204</v>
      </c>
      <c r="L5" s="67">
        <v>205</v>
      </c>
      <c r="M5" s="67">
        <v>206</v>
      </c>
      <c r="N5" s="67">
        <v>207</v>
      </c>
    </row>
    <row r="6" spans="1:14" x14ac:dyDescent="0.2">
      <c r="A6" s="57" t="s">
        <v>54</v>
      </c>
      <c r="B6" s="30">
        <v>1</v>
      </c>
      <c r="C6" s="88">
        <f>D6+I6+J6</f>
        <v>90912.099999999991</v>
      </c>
      <c r="D6" s="88">
        <f>E6+F6+G6+H6</f>
        <v>80629.7</v>
      </c>
      <c r="E6" s="78">
        <v>77884.399999999994</v>
      </c>
      <c r="F6" s="78">
        <v>2745.3</v>
      </c>
      <c r="G6" s="78"/>
      <c r="H6" s="78"/>
      <c r="I6" s="78">
        <v>10151.5</v>
      </c>
      <c r="J6" s="89">
        <f>K6+L6+M6</f>
        <v>130.9</v>
      </c>
      <c r="K6" s="78"/>
      <c r="L6" s="78"/>
      <c r="M6" s="78">
        <v>130.9</v>
      </c>
      <c r="N6" s="78">
        <v>20</v>
      </c>
    </row>
    <row r="7" spans="1:14" x14ac:dyDescent="0.2">
      <c r="A7" s="58" t="s">
        <v>55</v>
      </c>
      <c r="B7" s="30">
        <v>2</v>
      </c>
      <c r="C7" s="88">
        <f>D7+I7+J7</f>
        <v>0</v>
      </c>
      <c r="D7" s="88">
        <f>E7+F7+G7+H7</f>
        <v>0</v>
      </c>
      <c r="E7" s="78"/>
      <c r="F7" s="78"/>
      <c r="G7" s="78"/>
      <c r="H7" s="78"/>
      <c r="I7" s="78"/>
      <c r="J7" s="89">
        <f>K7+L7+M7</f>
        <v>0</v>
      </c>
      <c r="K7" s="78"/>
      <c r="L7" s="78"/>
      <c r="M7" s="78"/>
      <c r="N7" s="78"/>
    </row>
    <row r="8" spans="1:14" x14ac:dyDescent="0.2">
      <c r="A8" s="57" t="s">
        <v>56</v>
      </c>
      <c r="B8" s="30">
        <v>3</v>
      </c>
      <c r="C8" s="88">
        <f>D8+I8+J8</f>
        <v>0</v>
      </c>
      <c r="D8" s="88">
        <f>E8+F8+G8+H8</f>
        <v>0</v>
      </c>
      <c r="E8" s="78"/>
      <c r="F8" s="78"/>
      <c r="G8" s="78"/>
      <c r="H8" s="78"/>
      <c r="I8" s="78"/>
      <c r="J8" s="89">
        <f>K8+L8+M8</f>
        <v>0</v>
      </c>
      <c r="K8" s="78"/>
      <c r="L8" s="78"/>
      <c r="M8" s="78"/>
      <c r="N8" s="78"/>
    </row>
    <row r="9" spans="1:14" x14ac:dyDescent="0.2">
      <c r="A9" s="58" t="s">
        <v>55</v>
      </c>
      <c r="B9" s="30">
        <v>4</v>
      </c>
      <c r="C9" s="88">
        <f>D9+I9+J9</f>
        <v>0</v>
      </c>
      <c r="D9" s="88">
        <f>E9+F9+G9+H9</f>
        <v>0</v>
      </c>
      <c r="E9" s="78"/>
      <c r="F9" s="78"/>
      <c r="G9" s="78"/>
      <c r="H9" s="78"/>
      <c r="I9" s="78"/>
      <c r="J9" s="89">
        <f>K9+L9+M9</f>
        <v>0</v>
      </c>
      <c r="K9" s="78"/>
      <c r="L9" s="78"/>
      <c r="M9" s="78"/>
      <c r="N9" s="78"/>
    </row>
    <row r="10" spans="1:14" ht="26.1" customHeight="1" x14ac:dyDescent="0.2">
      <c r="A10" s="57" t="s">
        <v>58</v>
      </c>
      <c r="B10" s="30">
        <v>5</v>
      </c>
      <c r="C10" s="77">
        <f t="shared" ref="C10:N10" si="0">C11+C12+C13+C14+C15</f>
        <v>0</v>
      </c>
      <c r="D10" s="77">
        <f t="shared" si="0"/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</row>
    <row r="11" spans="1:14" x14ac:dyDescent="0.2">
      <c r="A11" s="58" t="s">
        <v>59</v>
      </c>
      <c r="B11" s="30">
        <v>6</v>
      </c>
      <c r="C11" s="88">
        <f>D11+I11+J11</f>
        <v>0</v>
      </c>
      <c r="D11" s="88">
        <f>E11+F11+G11+H11</f>
        <v>0</v>
      </c>
      <c r="E11" s="78"/>
      <c r="F11" s="78"/>
      <c r="G11" s="78"/>
      <c r="H11" s="78"/>
      <c r="I11" s="78"/>
      <c r="J11" s="89">
        <f>K11+L11+M11</f>
        <v>0</v>
      </c>
      <c r="K11" s="78"/>
      <c r="L11" s="78"/>
      <c r="M11" s="78"/>
      <c r="N11" s="78"/>
    </row>
    <row r="12" spans="1:14" x14ac:dyDescent="0.2">
      <c r="A12" s="58" t="s">
        <v>60</v>
      </c>
      <c r="B12" s="30">
        <v>7</v>
      </c>
      <c r="C12" s="88">
        <f>D12+I12+J12</f>
        <v>0</v>
      </c>
      <c r="D12" s="88">
        <f>E12+F12+G12+H12</f>
        <v>0</v>
      </c>
      <c r="E12" s="78"/>
      <c r="F12" s="78"/>
      <c r="G12" s="78"/>
      <c r="H12" s="78"/>
      <c r="I12" s="78"/>
      <c r="J12" s="89">
        <f>K12+L12+M12</f>
        <v>0</v>
      </c>
      <c r="K12" s="78"/>
      <c r="L12" s="78"/>
      <c r="M12" s="78"/>
      <c r="N12" s="78"/>
    </row>
    <row r="13" spans="1:14" x14ac:dyDescent="0.2">
      <c r="A13" s="58" t="s">
        <v>61</v>
      </c>
      <c r="B13" s="30">
        <v>8</v>
      </c>
      <c r="C13" s="88">
        <f>D13+I13+J13</f>
        <v>0</v>
      </c>
      <c r="D13" s="88">
        <f>E13+F13+G13+H13</f>
        <v>0</v>
      </c>
      <c r="E13" s="78"/>
      <c r="F13" s="78"/>
      <c r="G13" s="78"/>
      <c r="H13" s="78"/>
      <c r="I13" s="78"/>
      <c r="J13" s="89">
        <f>K13+L13+M13</f>
        <v>0</v>
      </c>
      <c r="K13" s="78"/>
      <c r="L13" s="78"/>
      <c r="M13" s="78"/>
      <c r="N13" s="78"/>
    </row>
    <row r="14" spans="1:14" x14ac:dyDescent="0.2">
      <c r="A14" s="58" t="s">
        <v>62</v>
      </c>
      <c r="B14" s="30">
        <v>9</v>
      </c>
      <c r="C14" s="88">
        <f>D14+I14+J14</f>
        <v>0</v>
      </c>
      <c r="D14" s="88">
        <f>E14+F14+G14+H14</f>
        <v>0</v>
      </c>
      <c r="E14" s="78"/>
      <c r="F14" s="78"/>
      <c r="G14" s="78"/>
      <c r="H14" s="78"/>
      <c r="I14" s="78"/>
      <c r="J14" s="89">
        <f>K14+L14+M14</f>
        <v>0</v>
      </c>
      <c r="K14" s="78"/>
      <c r="L14" s="78"/>
      <c r="M14" s="78"/>
      <c r="N14" s="78"/>
    </row>
    <row r="15" spans="1:14" x14ac:dyDescent="0.2">
      <c r="A15" s="58" t="s">
        <v>63</v>
      </c>
      <c r="B15" s="30">
        <v>10</v>
      </c>
      <c r="C15" s="88">
        <f>D15+I15+J15</f>
        <v>0</v>
      </c>
      <c r="D15" s="88">
        <f>E15+F15+G15+H15</f>
        <v>0</v>
      </c>
      <c r="E15" s="78"/>
      <c r="F15" s="78"/>
      <c r="G15" s="78"/>
      <c r="H15" s="78"/>
      <c r="I15" s="78"/>
      <c r="J15" s="89">
        <f>K15+L15+M15</f>
        <v>0</v>
      </c>
      <c r="K15" s="78"/>
      <c r="L15" s="78"/>
      <c r="M15" s="78"/>
      <c r="N15" s="78"/>
    </row>
    <row r="16" spans="1:14" ht="39" customHeight="1" x14ac:dyDescent="0.2">
      <c r="A16" s="59" t="s">
        <v>64</v>
      </c>
      <c r="B16" s="30">
        <v>11</v>
      </c>
      <c r="C16" s="75">
        <f t="shared" ref="C16:N16" si="1">C6+C10</f>
        <v>90912.099999999991</v>
      </c>
      <c r="D16" s="75">
        <f t="shared" si="1"/>
        <v>80629.7</v>
      </c>
      <c r="E16" s="75">
        <f t="shared" si="1"/>
        <v>77884.399999999994</v>
      </c>
      <c r="F16" s="75">
        <f t="shared" si="1"/>
        <v>2745.3</v>
      </c>
      <c r="G16" s="75">
        <f t="shared" si="1"/>
        <v>0</v>
      </c>
      <c r="H16" s="75">
        <f t="shared" si="1"/>
        <v>0</v>
      </c>
      <c r="I16" s="75">
        <f t="shared" si="1"/>
        <v>10151.5</v>
      </c>
      <c r="J16" s="75">
        <f t="shared" si="1"/>
        <v>130.9</v>
      </c>
      <c r="K16" s="75">
        <f t="shared" si="1"/>
        <v>0</v>
      </c>
      <c r="L16" s="75">
        <f t="shared" si="1"/>
        <v>0</v>
      </c>
      <c r="M16" s="75">
        <f t="shared" si="1"/>
        <v>130.9</v>
      </c>
      <c r="N16" s="75">
        <f t="shared" si="1"/>
        <v>20</v>
      </c>
    </row>
    <row r="17" spans="1:14" ht="39" customHeight="1" x14ac:dyDescent="0.2">
      <c r="A17" s="59" t="s">
        <v>65</v>
      </c>
      <c r="B17" s="30">
        <v>12</v>
      </c>
      <c r="C17" s="74" t="s">
        <v>268</v>
      </c>
      <c r="D17" s="74" t="s">
        <v>268</v>
      </c>
      <c r="E17" s="74">
        <v>77884.399999999994</v>
      </c>
      <c r="F17" s="74">
        <v>2745.3</v>
      </c>
      <c r="G17" s="74"/>
      <c r="H17" s="74"/>
      <c r="I17" s="74">
        <v>10151.5</v>
      </c>
      <c r="J17" s="74" t="s">
        <v>268</v>
      </c>
      <c r="K17" s="74"/>
      <c r="L17" s="74"/>
      <c r="M17" s="74">
        <v>130.9</v>
      </c>
      <c r="N17" s="74">
        <v>20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N1"/>
    <mergeCell ref="A2:A4"/>
    <mergeCell ref="B2:B4"/>
    <mergeCell ref="D2:N2"/>
    <mergeCell ref="K3:N3"/>
    <mergeCell ref="D3:H3"/>
    <mergeCell ref="C2:C4"/>
    <mergeCell ref="I3:I4"/>
    <mergeCell ref="J3:J4"/>
  </mergeCells>
  <printOptions horizontalCentered="1"/>
  <pageMargins left="0" right="0" top="0.35" bottom="0" header="0" footer="0"/>
  <pageSetup paperSize="9" scale="65" fitToHeight="0" orientation="landscape" r:id="rId1"/>
  <headerFooter scaleWithDoc="0">
    <oddHeader>&amp;R&amp;8 Отчет выгружен из АИС «Статистика»: 16:49 29.10.2021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Обложка</vt:lpstr>
      <vt:lpstr>Раздел 1(1)</vt:lpstr>
      <vt:lpstr>Раздел 1(2)</vt:lpstr>
      <vt:lpstr>Раздел 2</vt:lpstr>
      <vt:lpstr>Раздел 3</vt:lpstr>
      <vt:lpstr>Раздел 4</vt:lpstr>
      <vt:lpstr>Раздел 5</vt:lpstr>
      <vt:lpstr>Раздел 6</vt:lpstr>
      <vt:lpstr>Раздел 7 (1)</vt:lpstr>
      <vt:lpstr>Раздел 7(2)</vt:lpstr>
      <vt:lpstr>'Раздел 1(1)'!Заголовки_для_печати</vt:lpstr>
      <vt:lpstr>'Раздел 1(2)'!Заголовки_для_печати</vt:lpstr>
      <vt:lpstr>'Раздел 2'!Заголовки_для_печати</vt:lpstr>
      <vt:lpstr>'Раздел 3'!Заголовки_для_печати</vt:lpstr>
      <vt:lpstr>'Раздел 4'!Заголовки_для_печати</vt:lpstr>
      <vt:lpstr>'Раздел 5'!Заголовки_для_печати</vt:lpstr>
      <vt:lpstr>'Раздел 6'!Заголовки_для_печати</vt:lpstr>
      <vt:lpstr>'Раздел 7(2)'!Заголовки_для_печати</vt:lpstr>
      <vt:lpstr>'Раздел 1(1)'!Область_печати</vt:lpstr>
      <vt:lpstr>'Раздел 1(2)'!Область_печати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</vt:vector>
  </TitlesOfParts>
  <Manager/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Библиотека</cp:lastModifiedBy>
  <cp:lastPrinted>2022-04-14T07:30:46Z</cp:lastPrinted>
  <dcterms:created xsi:type="dcterms:W3CDTF">2003-04-21T06:27:22Z</dcterms:created>
  <dcterms:modified xsi:type="dcterms:W3CDTF">2022-04-14T07:37:41Z</dcterms:modified>
  <cp:category/>
</cp:coreProperties>
</file>