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kryk\Documents\Отчеты 2020 по 6-НК\"/>
    </mc:Choice>
  </mc:AlternateContent>
  <bookViews>
    <workbookView xWindow="0" yWindow="0" windowWidth="28695" windowHeight="11865" activeTab="9"/>
  </bookViews>
  <sheets>
    <sheet name="Обложка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Titles" localSheetId="1">'1'!$A:$B</definedName>
    <definedName name="_xlnm.Print_Titles" localSheetId="2">'2'!$A:$B</definedName>
    <definedName name="_xlnm.Print_Titles" localSheetId="3">'3'!$A:$B</definedName>
    <definedName name="_xlnm.Print_Titles" localSheetId="4">'4'!$A:$B</definedName>
    <definedName name="_xlnm.Print_Titles" localSheetId="5">'5'!$A:$B</definedName>
    <definedName name="_xlnm.Print_Titles" localSheetId="6">'6'!$A:$B</definedName>
    <definedName name="_xlnm.Print_Titles" localSheetId="7">'7'!$A:$B</definedName>
    <definedName name="_xlnm.Print_Titles" localSheetId="9">'9'!$A:$B</definedName>
    <definedName name="_xlnm.Print_Area" localSheetId="0">Обложка!$A$1:$L$24</definedName>
  </definedNames>
  <calcPr calcId="162913"/>
</workbook>
</file>

<file path=xl/calcChain.xml><?xml version="1.0" encoding="utf-8"?>
<calcChain xmlns="http://schemas.openxmlformats.org/spreadsheetml/2006/main">
  <c r="S29" i="10" l="1"/>
  <c r="P29" i="10"/>
  <c r="O29" i="10"/>
  <c r="L29" i="10"/>
  <c r="K29" i="10"/>
  <c r="H29" i="10"/>
  <c r="G29" i="10"/>
  <c r="D29" i="10"/>
  <c r="C29" i="10"/>
  <c r="S17" i="10"/>
  <c r="R17" i="10"/>
  <c r="R29" i="10" s="1"/>
  <c r="Q17" i="10"/>
  <c r="Q29" i="10" s="1"/>
  <c r="P17" i="10"/>
  <c r="O17" i="10"/>
  <c r="N17" i="10"/>
  <c r="N29" i="10" s="1"/>
  <c r="M17" i="10"/>
  <c r="M29" i="10" s="1"/>
  <c r="L17" i="10"/>
  <c r="K17" i="10"/>
  <c r="J17" i="10"/>
  <c r="J29" i="10" s="1"/>
  <c r="I17" i="10"/>
  <c r="I29" i="10" s="1"/>
  <c r="H17" i="10"/>
  <c r="G17" i="10"/>
  <c r="F17" i="10"/>
  <c r="F29" i="10" s="1"/>
  <c r="E17" i="10"/>
  <c r="E29" i="10" s="1"/>
  <c r="D17" i="10"/>
  <c r="C17" i="10"/>
  <c r="J32" i="9"/>
  <c r="D32" i="9"/>
  <c r="C32" i="9" s="1"/>
  <c r="M29" i="9"/>
  <c r="I29" i="9"/>
  <c r="E29" i="9"/>
  <c r="J27" i="9"/>
  <c r="D27" i="9"/>
  <c r="C27" i="9"/>
  <c r="J25" i="9"/>
  <c r="D25" i="9"/>
  <c r="C25" i="9"/>
  <c r="J23" i="9"/>
  <c r="D23" i="9"/>
  <c r="C23" i="9" s="1"/>
  <c r="J21" i="9"/>
  <c r="J17" i="9" s="1"/>
  <c r="D21" i="9"/>
  <c r="C21" i="9" s="1"/>
  <c r="J19" i="9"/>
  <c r="D19" i="9"/>
  <c r="C19" i="9"/>
  <c r="N17" i="9"/>
  <c r="N29" i="9" s="1"/>
  <c r="M17" i="9"/>
  <c r="L17" i="9"/>
  <c r="L29" i="9" s="1"/>
  <c r="K17" i="9"/>
  <c r="K29" i="9" s="1"/>
  <c r="I17" i="9"/>
  <c r="H17" i="9"/>
  <c r="H29" i="9" s="1"/>
  <c r="G17" i="9"/>
  <c r="G29" i="9" s="1"/>
  <c r="F17" i="9"/>
  <c r="F29" i="9" s="1"/>
  <c r="E17" i="9"/>
  <c r="J15" i="9"/>
  <c r="D15" i="9"/>
  <c r="C15" i="9"/>
  <c r="J13" i="9"/>
  <c r="D13" i="9"/>
  <c r="C13" i="9" s="1"/>
  <c r="J11" i="9"/>
  <c r="D11" i="9"/>
  <c r="C11" i="9" s="1"/>
  <c r="J9" i="9"/>
  <c r="D9" i="9"/>
  <c r="C9" i="9"/>
  <c r="O29" i="8"/>
  <c r="N29" i="8"/>
  <c r="K29" i="8"/>
  <c r="J29" i="8"/>
  <c r="G29" i="8"/>
  <c r="F29" i="8"/>
  <c r="C29" i="8"/>
  <c r="Q17" i="8"/>
  <c r="Q29" i="8" s="1"/>
  <c r="P17" i="8"/>
  <c r="P29" i="8" s="1"/>
  <c r="O17" i="8"/>
  <c r="N17" i="8"/>
  <c r="M17" i="8"/>
  <c r="M29" i="8" s="1"/>
  <c r="L17" i="8"/>
  <c r="L29" i="8" s="1"/>
  <c r="K17" i="8"/>
  <c r="J17" i="8"/>
  <c r="I17" i="8"/>
  <c r="I29" i="8" s="1"/>
  <c r="H17" i="8"/>
  <c r="H29" i="8" s="1"/>
  <c r="G17" i="8"/>
  <c r="F17" i="8"/>
  <c r="E17" i="8"/>
  <c r="E29" i="8" s="1"/>
  <c r="D17" i="8"/>
  <c r="D29" i="8" s="1"/>
  <c r="C17" i="8"/>
  <c r="BG32" i="7"/>
  <c r="BB32" i="7"/>
  <c r="AU32" i="7"/>
  <c r="AM32" i="7"/>
  <c r="AF32" i="7"/>
  <c r="AA32" i="7"/>
  <c r="T32" i="7"/>
  <c r="O32" i="7"/>
  <c r="H32" i="7"/>
  <c r="C32" i="7"/>
  <c r="BN29" i="7"/>
  <c r="BK29" i="7"/>
  <c r="BJ29" i="7"/>
  <c r="BF29" i="7"/>
  <c r="BC29" i="7"/>
  <c r="AY29" i="7"/>
  <c r="AX29" i="7"/>
  <c r="AT29" i="7"/>
  <c r="AS29" i="7"/>
  <c r="AP29" i="7"/>
  <c r="AO29" i="7"/>
  <c r="AL29" i="7"/>
  <c r="AK29" i="7"/>
  <c r="AH29" i="7"/>
  <c r="AG29" i="7"/>
  <c r="AD29" i="7"/>
  <c r="AC29" i="7"/>
  <c r="Z29" i="7"/>
  <c r="Y29" i="7"/>
  <c r="V29" i="7"/>
  <c r="U29" i="7"/>
  <c r="R29" i="7"/>
  <c r="Q29" i="7"/>
  <c r="N29" i="7"/>
  <c r="M29" i="7"/>
  <c r="J29" i="7"/>
  <c r="I29" i="7"/>
  <c r="F29" i="7"/>
  <c r="E29" i="7"/>
  <c r="BG27" i="7"/>
  <c r="BB27" i="7"/>
  <c r="AU27" i="7"/>
  <c r="AM27" i="7"/>
  <c r="AF27" i="7"/>
  <c r="AA27" i="7"/>
  <c r="T27" i="7"/>
  <c r="O27" i="7"/>
  <c r="H27" i="7"/>
  <c r="C27" i="7"/>
  <c r="BG25" i="7"/>
  <c r="BB25" i="7"/>
  <c r="AU25" i="7"/>
  <c r="AM25" i="7"/>
  <c r="AF25" i="7"/>
  <c r="AA25" i="7"/>
  <c r="T25" i="7"/>
  <c r="O25" i="7"/>
  <c r="H25" i="7"/>
  <c r="C25" i="7"/>
  <c r="BG23" i="7"/>
  <c r="BB23" i="7"/>
  <c r="AU23" i="7"/>
  <c r="AM23" i="7"/>
  <c r="AF23" i="7"/>
  <c r="AA23" i="7"/>
  <c r="T23" i="7"/>
  <c r="O23" i="7"/>
  <c r="H23" i="7"/>
  <c r="C23" i="7"/>
  <c r="BG21" i="7"/>
  <c r="BB21" i="7"/>
  <c r="AU21" i="7"/>
  <c r="AM21" i="7"/>
  <c r="AF21" i="7"/>
  <c r="AA21" i="7"/>
  <c r="T21" i="7"/>
  <c r="T17" i="7" s="1"/>
  <c r="O21" i="7"/>
  <c r="H21" i="7"/>
  <c r="C21" i="7"/>
  <c r="BG19" i="7"/>
  <c r="BG17" i="7" s="1"/>
  <c r="BG29" i="7" s="1"/>
  <c r="BB19" i="7"/>
  <c r="BB17" i="7" s="1"/>
  <c r="AU19" i="7"/>
  <c r="AM19" i="7"/>
  <c r="AF19" i="7"/>
  <c r="AF17" i="7" s="1"/>
  <c r="AA19" i="7"/>
  <c r="T19" i="7"/>
  <c r="O19" i="7"/>
  <c r="H19" i="7"/>
  <c r="H17" i="7" s="1"/>
  <c r="C19" i="7"/>
  <c r="BN17" i="7"/>
  <c r="BM17" i="7"/>
  <c r="BM29" i="7" s="1"/>
  <c r="BL17" i="7"/>
  <c r="BL29" i="7" s="1"/>
  <c r="BK17" i="7"/>
  <c r="BJ17" i="7"/>
  <c r="BI17" i="7"/>
  <c r="BI29" i="7" s="1"/>
  <c r="BH17" i="7"/>
  <c r="BH29" i="7" s="1"/>
  <c r="BF17" i="7"/>
  <c r="BE17" i="7"/>
  <c r="BE29" i="7" s="1"/>
  <c r="BD17" i="7"/>
  <c r="BD29" i="7" s="1"/>
  <c r="BC17" i="7"/>
  <c r="BA17" i="7"/>
  <c r="BA29" i="7" s="1"/>
  <c r="AZ17" i="7"/>
  <c r="AZ29" i="7" s="1"/>
  <c r="AY17" i="7"/>
  <c r="AX17" i="7"/>
  <c r="AW17" i="7"/>
  <c r="AW29" i="7" s="1"/>
  <c r="AU17" i="7"/>
  <c r="AU29" i="7" s="1"/>
  <c r="AT17" i="7"/>
  <c r="AS17" i="7"/>
  <c r="AR17" i="7"/>
  <c r="AR29" i="7" s="1"/>
  <c r="AQ17" i="7"/>
  <c r="AQ29" i="7" s="1"/>
  <c r="AP17" i="7"/>
  <c r="AO17" i="7"/>
  <c r="AN17" i="7"/>
  <c r="AN29" i="7" s="1"/>
  <c r="AM17" i="7"/>
  <c r="AM29" i="7" s="1"/>
  <c r="AL17" i="7"/>
  <c r="AK17" i="7"/>
  <c r="AJ17" i="7"/>
  <c r="AJ29" i="7" s="1"/>
  <c r="AI17" i="7"/>
  <c r="AI29" i="7" s="1"/>
  <c r="AH17" i="7"/>
  <c r="AG17" i="7"/>
  <c r="AE17" i="7"/>
  <c r="AE29" i="7" s="1"/>
  <c r="AD17" i="7"/>
  <c r="AC17" i="7"/>
  <c r="AB17" i="7"/>
  <c r="AB29" i="7" s="1"/>
  <c r="AA17" i="7"/>
  <c r="Z17" i="7"/>
  <c r="Y17" i="7"/>
  <c r="X17" i="7"/>
  <c r="X29" i="7" s="1"/>
  <c r="W17" i="7"/>
  <c r="W29" i="7" s="1"/>
  <c r="V17" i="7"/>
  <c r="U17" i="7"/>
  <c r="S17" i="7"/>
  <c r="S29" i="7" s="1"/>
  <c r="R17" i="7"/>
  <c r="Q17" i="7"/>
  <c r="P17" i="7"/>
  <c r="P29" i="7" s="1"/>
  <c r="O17" i="7"/>
  <c r="O29" i="7" s="1"/>
  <c r="N17" i="7"/>
  <c r="M17" i="7"/>
  <c r="L17" i="7"/>
  <c r="L29" i="7" s="1"/>
  <c r="K17" i="7"/>
  <c r="K29" i="7" s="1"/>
  <c r="J17" i="7"/>
  <c r="I17" i="7"/>
  <c r="G17" i="7"/>
  <c r="G29" i="7" s="1"/>
  <c r="F17" i="7"/>
  <c r="E17" i="7"/>
  <c r="D17" i="7"/>
  <c r="D29" i="7" s="1"/>
  <c r="C17" i="7"/>
  <c r="BG15" i="7"/>
  <c r="BB15" i="7"/>
  <c r="AU15" i="7"/>
  <c r="AM15" i="7"/>
  <c r="AF15" i="7"/>
  <c r="AA15" i="7"/>
  <c r="T15" i="7"/>
  <c r="O15" i="7"/>
  <c r="H15" i="7"/>
  <c r="C15" i="7"/>
  <c r="BG13" i="7"/>
  <c r="BB13" i="7"/>
  <c r="AU13" i="7"/>
  <c r="AM13" i="7"/>
  <c r="AF13" i="7"/>
  <c r="AA13" i="7"/>
  <c r="T13" i="7"/>
  <c r="O13" i="7"/>
  <c r="H13" i="7"/>
  <c r="C13" i="7"/>
  <c r="BG11" i="7"/>
  <c r="BB11" i="7"/>
  <c r="AU11" i="7"/>
  <c r="AM11" i="7"/>
  <c r="AF11" i="7"/>
  <c r="AA11" i="7"/>
  <c r="T11" i="7"/>
  <c r="O11" i="7"/>
  <c r="H11" i="7"/>
  <c r="C11" i="7"/>
  <c r="BG9" i="7"/>
  <c r="BB9" i="7"/>
  <c r="BB29" i="7" s="1"/>
  <c r="AU9" i="7"/>
  <c r="AM9" i="7"/>
  <c r="AF9" i="7"/>
  <c r="AF29" i="7" s="1"/>
  <c r="AA9" i="7"/>
  <c r="AA29" i="7" s="1"/>
  <c r="T9" i="7"/>
  <c r="T29" i="7" s="1"/>
  <c r="O9" i="7"/>
  <c r="H9" i="7"/>
  <c r="H29" i="7" s="1"/>
  <c r="C9" i="7"/>
  <c r="C29" i="7" s="1"/>
  <c r="N29" i="6"/>
  <c r="M29" i="6"/>
  <c r="J29" i="6"/>
  <c r="I29" i="6"/>
  <c r="F29" i="6"/>
  <c r="E29" i="6"/>
  <c r="P17" i="6"/>
  <c r="P29" i="6" s="1"/>
  <c r="O17" i="6"/>
  <c r="O29" i="6" s="1"/>
  <c r="N17" i="6"/>
  <c r="M17" i="6"/>
  <c r="L17" i="6"/>
  <c r="L29" i="6" s="1"/>
  <c r="K17" i="6"/>
  <c r="K29" i="6" s="1"/>
  <c r="J17" i="6"/>
  <c r="I17" i="6"/>
  <c r="H17" i="6"/>
  <c r="H29" i="6" s="1"/>
  <c r="G17" i="6"/>
  <c r="G29" i="6" s="1"/>
  <c r="F17" i="6"/>
  <c r="E17" i="6"/>
  <c r="D17" i="6"/>
  <c r="D29" i="6" s="1"/>
  <c r="C17" i="6"/>
  <c r="C29" i="6" s="1"/>
  <c r="W28" i="5"/>
  <c r="T28" i="5"/>
  <c r="S28" i="5"/>
  <c r="P28" i="5"/>
  <c r="O28" i="5"/>
  <c r="L28" i="5"/>
  <c r="K28" i="5"/>
  <c r="H28" i="5"/>
  <c r="G28" i="5"/>
  <c r="D28" i="5"/>
  <c r="C28" i="5"/>
  <c r="W16" i="5"/>
  <c r="V16" i="5"/>
  <c r="V28" i="5" s="1"/>
  <c r="U16" i="5"/>
  <c r="U28" i="5" s="1"/>
  <c r="T16" i="5"/>
  <c r="S16" i="5"/>
  <c r="R16" i="5"/>
  <c r="R28" i="5" s="1"/>
  <c r="Q16" i="5"/>
  <c r="Q28" i="5" s="1"/>
  <c r="P16" i="5"/>
  <c r="O16" i="5"/>
  <c r="N16" i="5"/>
  <c r="N28" i="5" s="1"/>
  <c r="M16" i="5"/>
  <c r="M28" i="5" s="1"/>
  <c r="L16" i="5"/>
  <c r="K16" i="5"/>
  <c r="J16" i="5"/>
  <c r="J28" i="5" s="1"/>
  <c r="I16" i="5"/>
  <c r="I28" i="5" s="1"/>
  <c r="H16" i="5"/>
  <c r="G16" i="5"/>
  <c r="F16" i="5"/>
  <c r="F28" i="5" s="1"/>
  <c r="E16" i="5"/>
  <c r="E28" i="5" s="1"/>
  <c r="D16" i="5"/>
  <c r="C16" i="5"/>
  <c r="AD31" i="4"/>
  <c r="U31" i="4"/>
  <c r="L31" i="4"/>
  <c r="C31" i="4"/>
  <c r="AD26" i="4"/>
  <c r="U26" i="4"/>
  <c r="L26" i="4"/>
  <c r="C26" i="4"/>
  <c r="AD24" i="4"/>
  <c r="U24" i="4"/>
  <c r="L24" i="4"/>
  <c r="C24" i="4"/>
  <c r="AD22" i="4"/>
  <c r="U22" i="4"/>
  <c r="L22" i="4"/>
  <c r="C22" i="4"/>
  <c r="AD20" i="4"/>
  <c r="U20" i="4"/>
  <c r="L20" i="4"/>
  <c r="C20" i="4"/>
  <c r="AD18" i="4"/>
  <c r="U18" i="4"/>
  <c r="L18" i="4"/>
  <c r="C18" i="4"/>
  <c r="AL16" i="4"/>
  <c r="AL28" i="4" s="1"/>
  <c r="AK16" i="4"/>
  <c r="AK28" i="4" s="1"/>
  <c r="AJ16" i="4"/>
  <c r="AJ28" i="4" s="1"/>
  <c r="AI16" i="4"/>
  <c r="AI28" i="4" s="1"/>
  <c r="AH16" i="4"/>
  <c r="AH28" i="4" s="1"/>
  <c r="AG16" i="4"/>
  <c r="AG28" i="4" s="1"/>
  <c r="AF16" i="4"/>
  <c r="AF28" i="4" s="1"/>
  <c r="AE16" i="4"/>
  <c r="AE28" i="4" s="1"/>
  <c r="AD16" i="4"/>
  <c r="AC16" i="4"/>
  <c r="AC28" i="4" s="1"/>
  <c r="AB16" i="4"/>
  <c r="AB28" i="4" s="1"/>
  <c r="AA16" i="4"/>
  <c r="AA28" i="4" s="1"/>
  <c r="Z16" i="4"/>
  <c r="Z28" i="4" s="1"/>
  <c r="Y16" i="4"/>
  <c r="Y28" i="4" s="1"/>
  <c r="X16" i="4"/>
  <c r="X28" i="4" s="1"/>
  <c r="W16" i="4"/>
  <c r="W28" i="4" s="1"/>
  <c r="V16" i="4"/>
  <c r="V28" i="4" s="1"/>
  <c r="U16" i="4"/>
  <c r="T16" i="4"/>
  <c r="T28" i="4" s="1"/>
  <c r="S16" i="4"/>
  <c r="S28" i="4" s="1"/>
  <c r="R16" i="4"/>
  <c r="R28" i="4" s="1"/>
  <c r="Q16" i="4"/>
  <c r="Q28" i="4" s="1"/>
  <c r="P16" i="4"/>
  <c r="P28" i="4" s="1"/>
  <c r="O16" i="4"/>
  <c r="O28" i="4" s="1"/>
  <c r="N16" i="4"/>
  <c r="N28" i="4" s="1"/>
  <c r="M16" i="4"/>
  <c r="M28" i="4" s="1"/>
  <c r="L16" i="4"/>
  <c r="K16" i="4"/>
  <c r="K28" i="4" s="1"/>
  <c r="J16" i="4"/>
  <c r="J28" i="4" s="1"/>
  <c r="I16" i="4"/>
  <c r="I28" i="4" s="1"/>
  <c r="H16" i="4"/>
  <c r="H28" i="4" s="1"/>
  <c r="G16" i="4"/>
  <c r="G28" i="4" s="1"/>
  <c r="F16" i="4"/>
  <c r="F28" i="4" s="1"/>
  <c r="E16" i="4"/>
  <c r="E28" i="4" s="1"/>
  <c r="D16" i="4"/>
  <c r="D28" i="4" s="1"/>
  <c r="C16" i="4"/>
  <c r="AD14" i="4"/>
  <c r="U14" i="4"/>
  <c r="L14" i="4"/>
  <c r="C14" i="4"/>
  <c r="AD12" i="4"/>
  <c r="U12" i="4"/>
  <c r="L12" i="4"/>
  <c r="C12" i="4"/>
  <c r="AD10" i="4"/>
  <c r="U10" i="4"/>
  <c r="L10" i="4"/>
  <c r="C10" i="4"/>
  <c r="AD8" i="4"/>
  <c r="AD28" i="4" s="1"/>
  <c r="U8" i="4"/>
  <c r="U28" i="4" s="1"/>
  <c r="L8" i="4"/>
  <c r="L28" i="4" s="1"/>
  <c r="C8" i="4"/>
  <c r="C28" i="4" s="1"/>
  <c r="P29" i="3"/>
  <c r="O29" i="3"/>
  <c r="L29" i="3"/>
  <c r="K29" i="3"/>
  <c r="H29" i="3"/>
  <c r="G29" i="3"/>
  <c r="D29" i="3"/>
  <c r="C29" i="3"/>
  <c r="P17" i="3"/>
  <c r="O17" i="3"/>
  <c r="N17" i="3"/>
  <c r="N29" i="3" s="1"/>
  <c r="M17" i="3"/>
  <c r="M29" i="3" s="1"/>
  <c r="L17" i="3"/>
  <c r="K17" i="3"/>
  <c r="J17" i="3"/>
  <c r="J29" i="3" s="1"/>
  <c r="I17" i="3"/>
  <c r="I29" i="3" s="1"/>
  <c r="H17" i="3"/>
  <c r="G17" i="3"/>
  <c r="F17" i="3"/>
  <c r="F29" i="3" s="1"/>
  <c r="E17" i="3"/>
  <c r="E29" i="3" s="1"/>
  <c r="D17" i="3"/>
  <c r="C17" i="3"/>
  <c r="Z29" i="2"/>
  <c r="Y29" i="2"/>
  <c r="V29" i="2"/>
  <c r="U29" i="2"/>
  <c r="R29" i="2"/>
  <c r="Q29" i="2"/>
  <c r="N29" i="2"/>
  <c r="M29" i="2"/>
  <c r="J29" i="2"/>
  <c r="I29" i="2"/>
  <c r="F29" i="2"/>
  <c r="E29" i="2"/>
  <c r="D29" i="2"/>
  <c r="AA17" i="2"/>
  <c r="AA29" i="2" s="1"/>
  <c r="Z17" i="2"/>
  <c r="Y17" i="2"/>
  <c r="X17" i="2"/>
  <c r="X29" i="2" s="1"/>
  <c r="W17" i="2"/>
  <c r="W29" i="2" s="1"/>
  <c r="V17" i="2"/>
  <c r="U17" i="2"/>
  <c r="T17" i="2"/>
  <c r="T29" i="2" s="1"/>
  <c r="S17" i="2"/>
  <c r="S29" i="2" s="1"/>
  <c r="R17" i="2"/>
  <c r="Q17" i="2"/>
  <c r="P17" i="2"/>
  <c r="P29" i="2" s="1"/>
  <c r="O17" i="2"/>
  <c r="O29" i="2" s="1"/>
  <c r="N17" i="2"/>
  <c r="M17" i="2"/>
  <c r="L17" i="2"/>
  <c r="L29" i="2" s="1"/>
  <c r="K17" i="2"/>
  <c r="K29" i="2" s="1"/>
  <c r="J17" i="2"/>
  <c r="I17" i="2"/>
  <c r="H17" i="2"/>
  <c r="H29" i="2" s="1"/>
  <c r="G17" i="2"/>
  <c r="G29" i="2" s="1"/>
  <c r="F17" i="2"/>
  <c r="E17" i="2"/>
  <c r="C17" i="2"/>
  <c r="C29" i="2" s="1"/>
  <c r="D29" i="9" l="1"/>
  <c r="J29" i="9"/>
  <c r="C17" i="9"/>
  <c r="C29" i="9" s="1"/>
  <c r="D17" i="9"/>
</calcChain>
</file>

<file path=xl/sharedStrings.xml><?xml version="1.0" encoding="utf-8"?>
<sst xmlns="http://schemas.openxmlformats.org/spreadsheetml/2006/main" count="673" uniqueCount="308">
  <si>
    <t xml:space="preserve">Составлена на основании формы № 6-нк, </t>
  </si>
  <si>
    <t xml:space="preserve">утвержденной </t>
  </si>
  <si>
    <t>Приказом Росстата от 05.10.2020 №616</t>
  </si>
  <si>
    <t>Годовая</t>
  </si>
  <si>
    <t xml:space="preserve">СВОД ГОДОВЫХ СВЕДЕНИЙ </t>
  </si>
  <si>
    <t>ОБ ОБЩЕДОСТУПНЫХ (ПУБЛИЧНЫХ) БИБЛИОТЕКАХ</t>
  </si>
  <si>
    <t>СИСТЕМЫ МИНКУЛЬТУРЫ РОССИИ</t>
  </si>
  <si>
    <t>Представляют:</t>
  </si>
  <si>
    <t>Сроки представления:</t>
  </si>
  <si>
    <t xml:space="preserve"> Министерство культуры Российской Федерации формирует  сводный отчет, составленный на основе форм 6-НК, предоставленных - </t>
  </si>
  <si>
    <t xml:space="preserve">- общедоступными библиотеками,  осуществляющими библиотечную деятельность, подведомственными органам исполнительной власти всех уровней, осуществляющими   управление в сфере культуры;                                                                                                       -  организациями, имеющими в своем составе структурные подразделения, осуществляющие библиотечную деятельность </t>
  </si>
  <si>
    <t>15 февраля</t>
  </si>
  <si>
    <t>Типы библиотек</t>
  </si>
  <si>
    <t>Код строки</t>
  </si>
  <si>
    <t>Количество  библиотек</t>
  </si>
  <si>
    <t>Общее число библиотек и библиотек-филиалов на конец отчетного года, всего (*)</t>
  </si>
  <si>
    <t>из них ЦБС и других библио-течных объе-динений</t>
  </si>
  <si>
    <t>из общего числа библиотек (из гр.1)</t>
  </si>
  <si>
    <t>из общего числа библиотек (из гр.1) имеют помещения по форме пользования</t>
  </si>
  <si>
    <t>из числа библиотек (из гр.8) имеют помещения</t>
  </si>
  <si>
    <t>из общего числа библиотек  (из гр.1) имеют</t>
  </si>
  <si>
    <t>имеют объекты культурного наследия</t>
  </si>
  <si>
    <t>имеют здания (помещения) доступные для лиц с нарушениями:</t>
  </si>
  <si>
    <t>в оперативном управлении</t>
  </si>
  <si>
    <t>по договору аренды</t>
  </si>
  <si>
    <t>прочие</t>
  </si>
  <si>
    <t>требующие капитального ремонта</t>
  </si>
  <si>
    <t>находящиеся в аварийном состоянии</t>
  </si>
  <si>
    <t>пункты вне стационарного обслуживания пользователей библиотеки</t>
  </si>
  <si>
    <t>посадочные места для пользователей</t>
  </si>
  <si>
    <t xml:space="preserve">из них компьютери-зированные посадочные места с возможностью доступа к электронным ресурсам библиотеки </t>
  </si>
  <si>
    <t>из них, с возможностью выхода в Интернет (из гр.15)</t>
  </si>
  <si>
    <t>автоматизированные технологии</t>
  </si>
  <si>
    <t>специализи-рованное оборудование для инвалидов</t>
  </si>
  <si>
    <t>транспортные средства</t>
  </si>
  <si>
    <t>из них - специализи-рованные транспортные средства,       (из графы 23)</t>
  </si>
  <si>
    <t>доступ к электронным ресурсам</t>
  </si>
  <si>
    <t>федерального значения</t>
  </si>
  <si>
    <t>регио-нального значения</t>
  </si>
  <si>
    <t>зрения</t>
  </si>
  <si>
    <t>слуха</t>
  </si>
  <si>
    <t>опорно-двига-тельного аппарата</t>
  </si>
  <si>
    <t>обработки поступлений и ведения электронного каталога</t>
  </si>
  <si>
    <t>организации и учета выдачи фондов (книговыдача)</t>
  </si>
  <si>
    <t>организации и учета доступа посетителей (обслуживание)</t>
  </si>
  <si>
    <t>учета документов библиотечного фонда (учет фонда)</t>
  </si>
  <si>
    <t>для оцифровки фондов</t>
  </si>
  <si>
    <t>А</t>
  </si>
  <si>
    <t>0</t>
  </si>
  <si>
    <t>Муниципальные общедоступные библиотеки, всего</t>
  </si>
  <si>
    <t>01</t>
  </si>
  <si>
    <t>из них детские</t>
  </si>
  <si>
    <t>02</t>
  </si>
  <si>
    <t>Из общего числа (стр.01) - в сельской местности</t>
  </si>
  <si>
    <t>03</t>
  </si>
  <si>
    <t>X</t>
  </si>
  <si>
    <t>04</t>
  </si>
  <si>
    <t xml:space="preserve">Государственные центральные  библиотеки </t>
  </si>
  <si>
    <t>субъектов РФ - всего (сумма строк 06, 07,08,09,10)</t>
  </si>
  <si>
    <t>05</t>
  </si>
  <si>
    <t>в том числе:</t>
  </si>
  <si>
    <t>универсальные научные (публичные)</t>
  </si>
  <si>
    <t>06</t>
  </si>
  <si>
    <t>детские</t>
  </si>
  <si>
    <t>07</t>
  </si>
  <si>
    <t>юношеские (молодежные)</t>
  </si>
  <si>
    <t>08</t>
  </si>
  <si>
    <t>библиотеки для детей и юношества (молодежи)</t>
  </si>
  <si>
    <t>09</t>
  </si>
  <si>
    <t>библиотеки для слепых</t>
  </si>
  <si>
    <t>10</t>
  </si>
  <si>
    <t>ИТОГО по муниципальным библиотекам и государственным центральным библиотекам субъктов РФ (сумма строк 01 + 05)</t>
  </si>
  <si>
    <t>11</t>
  </si>
  <si>
    <t xml:space="preserve">  в том числе (справочно из стр.11)</t>
  </si>
  <si>
    <t xml:space="preserve">структурные подразделения учреждений, осуществляющие библиотечную деятельность </t>
  </si>
  <si>
    <t>12</t>
  </si>
  <si>
    <t>(*) - в графе 1 строки 12 проставляется число учреждений, занимающихся библиотечной деятельностью</t>
  </si>
  <si>
    <t>Материально-техническая база</t>
  </si>
  <si>
    <t>Площадь помещений, тыс.кв.м</t>
  </si>
  <si>
    <t>Число пунктов вне стационарного обслуживания пользователей библиотеки, единиц</t>
  </si>
  <si>
    <t>Число посадочных мест для пользователей, тыс.ед.</t>
  </si>
  <si>
    <t>Число транспортных средств, единиц</t>
  </si>
  <si>
    <t>Общая площадь помещений</t>
  </si>
  <si>
    <t xml:space="preserve">из нее </t>
  </si>
  <si>
    <t>из общей площади помещений (из гр.26), площадь</t>
  </si>
  <si>
    <t>площадь, находящаяся в оперативном управлении (из гр.29)</t>
  </si>
  <si>
    <t>всего</t>
  </si>
  <si>
    <t>из них компьютери-зированных, с возможностью доступа к электронным ресурсам библиотеки, (из графы 35)</t>
  </si>
  <si>
    <t>из них  с возмож-ностью выхода в Интернет (из гр.36)</t>
  </si>
  <si>
    <t>из них специализи-рованных транспортных средств</t>
  </si>
  <si>
    <t>для хране-ния фондов (из гр.26)</t>
  </si>
  <si>
    <t>для обслу-живания пользова-телей (из гр.26)</t>
  </si>
  <si>
    <t>находится в опера-тивном управ-лении</t>
  </si>
  <si>
    <t>использу-ется по договору аренды</t>
  </si>
  <si>
    <t>прочая</t>
  </si>
  <si>
    <t>требует капита-льного ремонта</t>
  </si>
  <si>
    <t>аварийная</t>
  </si>
  <si>
    <t xml:space="preserve">Государственные центральные библиотеки </t>
  </si>
  <si>
    <t>юношеские ( молодежные)</t>
  </si>
  <si>
    <t>ИТОГО по муниципальным библиотекам и государственным центральным библиотекам  субъектов РФ (сумма строк 01 + 05)</t>
  </si>
  <si>
    <r>
      <t xml:space="preserve">Формирование библиотечного фонда на физических (материальных) носителях, </t>
    </r>
    <r>
      <rPr>
        <sz val="10"/>
        <color rgb="FF000000"/>
        <rFont val="Times New Roman"/>
        <family val="1"/>
        <charset val="204"/>
      </rPr>
      <t>тыс.экз. (с точностью 0,01)</t>
    </r>
  </si>
  <si>
    <t>Поступило документов за отчетный год</t>
  </si>
  <si>
    <t>в том числе новых поступлений</t>
  </si>
  <si>
    <t>Выбыло документов за отчетный год</t>
  </si>
  <si>
    <t>Состоит документов на конец отчетного года</t>
  </si>
  <si>
    <t>всего                         (сумма граф 41, 43-45)</t>
  </si>
  <si>
    <t>из общего объема поступлений - документы в специальных форматах для слепых и слабовидящих (из гр.40)</t>
  </si>
  <si>
    <t>из общего объема поступлений (из гр.40)</t>
  </si>
  <si>
    <t>Всего (сумма граф 50, 52 - 54)</t>
  </si>
  <si>
    <t>из общего  объема новых поступлений документы в специальных форматах для слепых и слабовидящих (из гр.49)</t>
  </si>
  <si>
    <t>из общего объема новых поступлений (из гр.49)</t>
  </si>
  <si>
    <t>Всего                    (сумма граф   59, 61 -63)</t>
  </si>
  <si>
    <t>из общего объема выбывших документов  -документы в специальных форматах для слепых и слабовидящих (из гр.58)</t>
  </si>
  <si>
    <t>из общего объема выбывших документов (из гр.58)</t>
  </si>
  <si>
    <t>Всего                      (сумма граф        68, 70 -72)</t>
  </si>
  <si>
    <t>из общего объема фонда - документы в специальных форматах для слепых и слабовидящих         (из гр.67)</t>
  </si>
  <si>
    <t>из общего объема фонда               (из гр.67)</t>
  </si>
  <si>
    <t>печатные издания и неопублико-ванные документы</t>
  </si>
  <si>
    <t>из них книг         (из гр 41)</t>
  </si>
  <si>
    <t>электрон-ные документы на съемных носителях</t>
  </si>
  <si>
    <t>документы на микро-формах</t>
  </si>
  <si>
    <t>документы на других видах носителей</t>
  </si>
  <si>
    <t>на языках народов России (кроме русского)</t>
  </si>
  <si>
    <t>на иностранных языках</t>
  </si>
  <si>
    <t>печатные издания и неопубликованные документы</t>
  </si>
  <si>
    <t>из них книг       ( из гр. 50)</t>
  </si>
  <si>
    <t>электронные документы на съемных носителях</t>
  </si>
  <si>
    <t>документы на микроформах</t>
  </si>
  <si>
    <t>на иностранрых языках</t>
  </si>
  <si>
    <t>из них книг  (из гр. 59)</t>
  </si>
  <si>
    <t>из них книг  (из графы 68)</t>
  </si>
  <si>
    <t>Электронные (сетевые) ресурсы</t>
  </si>
  <si>
    <t xml:space="preserve">из общего числа библиотек  (из гр.1) </t>
  </si>
  <si>
    <t>Поступило (создано, приобретено) за отчетный год</t>
  </si>
  <si>
    <t>Объем на конец отчетного года</t>
  </si>
  <si>
    <t>имеют доступ в Интернет</t>
  </si>
  <si>
    <t>из них имеют доступ посетители</t>
  </si>
  <si>
    <t>имеют собственный Интернет-сайт или Интернет-страницу</t>
  </si>
  <si>
    <t xml:space="preserve">из них  собственный Интернет-сайт или Интернет-страница доступные для слепых и слабовидящих </t>
  </si>
  <si>
    <t>создают электронные каталоги</t>
  </si>
  <si>
    <t xml:space="preserve">из них доступных в Интернете </t>
  </si>
  <si>
    <t>имеют электронную (цифровую) библиотеку</t>
  </si>
  <si>
    <t xml:space="preserve">из нее предоставляют документы в открытом доступе </t>
  </si>
  <si>
    <t>имеют базы данных с инсталлиро-ванными документами</t>
  </si>
  <si>
    <t>имеют базы данных сетевых удаленных лицензионных документов</t>
  </si>
  <si>
    <t>Объем электронного каталога, тыс.ед. (с точностью до 0, 01)</t>
  </si>
  <si>
    <t>Объем электронной (цифровой) библиотеки, тыс.ед. (с точностью до 0, 01)</t>
  </si>
  <si>
    <t>Число баз данных инсталлированных документов, единиц</t>
  </si>
  <si>
    <t>Сетевые удаленные лицензионные документы</t>
  </si>
  <si>
    <t>общее число записей</t>
  </si>
  <si>
    <t>из них число записей, доступных в Интернете</t>
  </si>
  <si>
    <t xml:space="preserve">общее число сетевых локальных документов </t>
  </si>
  <si>
    <t>из них число документов в открытом доступе</t>
  </si>
  <si>
    <t>число баз данных, единиц</t>
  </si>
  <si>
    <t>в них полнотекстовых документов, тыс.ед. (с точностью до 0, 01)</t>
  </si>
  <si>
    <t>76</t>
  </si>
  <si>
    <t>77</t>
  </si>
  <si>
    <t>78</t>
  </si>
  <si>
    <t>79</t>
  </si>
  <si>
    <t>ИТОГО по муниципальным библиотекам и государственным центральным библиотекам  субъектов РФ  (сумма строк 01 + 05)</t>
  </si>
  <si>
    <t>Число пользователей и посещений библиотеки</t>
  </si>
  <si>
    <t>Число зарегистрированных пользователей библиотеки, тыс.чел.      (с точностью  до 0,1)</t>
  </si>
  <si>
    <t xml:space="preserve">Число посещений библиотеки в стационарных   условиях, тыс.ед.      (с точностью до 0,1)   </t>
  </si>
  <si>
    <t>Число обращений к библиотеке удаленных пользователей, тыс. единиц         (с точностью до 0,1)</t>
  </si>
  <si>
    <t>Число посещений библиотеки вне стационара, тыс.ед.                      (с точностью до 0,1)</t>
  </si>
  <si>
    <t xml:space="preserve">из них пользователей, обслуженных в стенах библиотеки </t>
  </si>
  <si>
    <t>из них пользова-телей, обслужен-ных во внестацио-нарных условиях (из гр. 97) - всего</t>
  </si>
  <si>
    <t xml:space="preserve">  из них ( из гр.101)  удаленных пользователей</t>
  </si>
  <si>
    <t>Всего</t>
  </si>
  <si>
    <t>из них, (из графы 103)</t>
  </si>
  <si>
    <t>для получения библиотечно-информацион-ных услуг (из гр.107)</t>
  </si>
  <si>
    <t>из них при обслуживании специализиро-ванными транспортными средствами         (из гр.108)</t>
  </si>
  <si>
    <t>число посещений библиотечных мероприятий, (из гр.107)</t>
  </si>
  <si>
    <t>всего                 ( из гр.97)</t>
  </si>
  <si>
    <t>из них (из гр. 98)</t>
  </si>
  <si>
    <t>для получения библиотечно-информационных услуг</t>
  </si>
  <si>
    <t>число посещений библиотечных мероприятий</t>
  </si>
  <si>
    <t>дети до 14 лет включи-тельно</t>
  </si>
  <si>
    <t>молодежь 15 - 30 лет</t>
  </si>
  <si>
    <t>97</t>
  </si>
  <si>
    <t>98</t>
  </si>
  <si>
    <t>99</t>
  </si>
  <si>
    <t>100</t>
  </si>
  <si>
    <t>101</t>
  </si>
  <si>
    <t>ИТОГО по муниципальным библиотекам и государственным центральным  библиотекам субъектов РФ  (сумма строк 01 + 05)</t>
  </si>
  <si>
    <t>Библиотечно-информационное обслуживание пользователей</t>
  </si>
  <si>
    <t>в стационарном режиме</t>
  </si>
  <si>
    <t>из числа обслуженных в стационарном режиме - дети до 14 лет включительно</t>
  </si>
  <si>
    <t>из числа обслуженных в стационарном режиме - молодежь 15-30 лет</t>
  </si>
  <si>
    <t>во внестационарном режиме</t>
  </si>
  <si>
    <t>в удаленном режиме</t>
  </si>
  <si>
    <t>ВСЕГО (в стационарном и во внестационарном режиме)</t>
  </si>
  <si>
    <t>Выдано (просмотрено) документов из фондов данной библиотеки, тыс.ед. (с точностью до 0,01)</t>
  </si>
  <si>
    <t>Выдано (просмотрено) документов из фондов других библиотек, тыс.ед. (с точностью до 0,01)</t>
  </si>
  <si>
    <t xml:space="preserve">Выполнено справок и консультаций, тыс.ед.         (с точностью до 0,01) </t>
  </si>
  <si>
    <t>Число библиотечных мероприятий</t>
  </si>
  <si>
    <t xml:space="preserve">Выполнено справок и консультаций, тыс.ед. (с точностью до 0,01)  </t>
  </si>
  <si>
    <t xml:space="preserve">Выполнено справок и консультаций, тыс.ед. (с точностью до 0,01)   </t>
  </si>
  <si>
    <t>Выдано (просмотрено) документов из фондов данной библиотеки, тыс.ед. (точностью до 0,1)</t>
  </si>
  <si>
    <t>Выполнено справок и консультаций, тыс. ед. (с точностью до 0,1)</t>
  </si>
  <si>
    <t>всего         (сумма граф  112, 113, 114, 115)</t>
  </si>
  <si>
    <t>в том числе</t>
  </si>
  <si>
    <t>всего (сумма граф 117, 118)</t>
  </si>
  <si>
    <t>по месту расположения библиотеки, (из графы 120)</t>
  </si>
  <si>
    <t>с возможностью участия инвалидов и лиц с ОВЗ, (из графы 120)</t>
  </si>
  <si>
    <t>всего (сумма граф 124, 125, 126, 127)</t>
  </si>
  <si>
    <t>всего (сумма граф 129, 130)</t>
  </si>
  <si>
    <t>по месту расположения библиотеки, (из графы 132)</t>
  </si>
  <si>
    <t>с возможностью участия инвалидов и лиц с ОВЗ, (из графы 132)</t>
  </si>
  <si>
    <t>всего (сумма граф 136,137,138, 139)</t>
  </si>
  <si>
    <t>всего (сумма граф 141, 142)</t>
  </si>
  <si>
    <t>по месту расположения библиотеки, (из графы 144)</t>
  </si>
  <si>
    <t>с возможностью участия инвалидов и лиц с ОВЗ, (из графы 144)</t>
  </si>
  <si>
    <t>всего (сумма граф 148, 149, 150)</t>
  </si>
  <si>
    <t>из фонда на физических носителях</t>
  </si>
  <si>
    <t>из электронной (цифровой) библиотеки</t>
  </si>
  <si>
    <t>сетевых удаленных лицензионных документов</t>
  </si>
  <si>
    <t>выездных мероприятий     (из графы 152)</t>
  </si>
  <si>
    <t>с возможностью участия инвалидов и лиц с ОВЗ ( из графы 152)</t>
  </si>
  <si>
    <t>всего (сумма граф 156,157,158)</t>
  </si>
  <si>
    <t>выездных (из графы 160)</t>
  </si>
  <si>
    <t>всего (сумма граф 163,164,165,166)</t>
  </si>
  <si>
    <t>всего (сумма граф 168, 169)</t>
  </si>
  <si>
    <t>по месту расположе- ния библиотеки, (из графы 171)</t>
  </si>
  <si>
    <t>выездных,        (из графы 171)</t>
  </si>
  <si>
    <t>с возможностью участия инвалидов и лиц с ОВЗ, (из графы 171)</t>
  </si>
  <si>
    <t>из электрон-ной (цифровой) библиотеки</t>
  </si>
  <si>
    <t>инсталли-рованных документов</t>
  </si>
  <si>
    <t>полученных по системе МБА и ММБА, ЭДД</t>
  </si>
  <si>
    <t>доступных в виртуальных читальных залах</t>
  </si>
  <si>
    <t>инсталлированных документов</t>
  </si>
  <si>
    <t>полученных по системе МБА и ММБА ,ЭДД</t>
  </si>
  <si>
    <t>х</t>
  </si>
  <si>
    <t xml:space="preserve">Государственные  центральные библиотеки </t>
  </si>
  <si>
    <t>Персонал библиотеки</t>
  </si>
  <si>
    <t>Штат библиотеки на конец отчетного года, единиц</t>
  </si>
  <si>
    <t>Численность работников, человек</t>
  </si>
  <si>
    <t xml:space="preserve">из них (из графы 176) </t>
  </si>
  <si>
    <t xml:space="preserve">из общей численности работников - основной персонал      (из гр.176) </t>
  </si>
  <si>
    <t>из них имеют образование, (из графы 179)</t>
  </si>
  <si>
    <t>в том числе из общей численности основного персонала (из гр.179)</t>
  </si>
  <si>
    <t>имеют инвалид-ность</t>
  </si>
  <si>
    <t>прошли обучение (инструктиро-вание) по вопросам, связанным с предоставле-нием услуг инвалидам</t>
  </si>
  <si>
    <t>высшее</t>
  </si>
  <si>
    <t>среднее профессиональное</t>
  </si>
  <si>
    <t xml:space="preserve">со стажем работы в библиотеках </t>
  </si>
  <si>
    <t>по возрасту</t>
  </si>
  <si>
    <t>из них библио-течное (из графы 180)</t>
  </si>
  <si>
    <t>из них библио-течное (из графы 182)</t>
  </si>
  <si>
    <t>до 3 лет</t>
  </si>
  <si>
    <t>от 3 до 10 лет</t>
  </si>
  <si>
    <t>свыше 10 лет</t>
  </si>
  <si>
    <t>до 30 лет</t>
  </si>
  <si>
    <t>от 30 до 55 лет</t>
  </si>
  <si>
    <t>55 лет и старше</t>
  </si>
  <si>
    <t>ИТОГО по муниципальным библиотекам и государственным центральным  библиотекам субъектов РФ   (сумма строк 01 + 05)</t>
  </si>
  <si>
    <t>код строки</t>
  </si>
  <si>
    <r>
      <t xml:space="preserve">Поступление и использование финансовых средств, тыс.руб. </t>
    </r>
    <r>
      <rPr>
        <sz val="10"/>
        <color rgb="FF000000"/>
        <rFont val="Times New Roman"/>
        <family val="1"/>
        <charset val="204"/>
      </rPr>
      <t>(с точностью до 0,1)</t>
    </r>
  </si>
  <si>
    <t xml:space="preserve">Поступило за год - всего (сумма гр.191, 196, 197) </t>
  </si>
  <si>
    <t>из них, (из графы 190)</t>
  </si>
  <si>
    <t>бюджетные ассигнования учредителя</t>
  </si>
  <si>
    <t>Финансиро-вание из бюджетов других уровней, (из графы 190)</t>
  </si>
  <si>
    <t>поступления от оказания услуг (выполнения работ) на платной основе и от иной приносящей доход деятельности  - всего, (сумма граф 198, 199, 200)</t>
  </si>
  <si>
    <t>всего - (сумма граф 192, 193, 194, 195)</t>
  </si>
  <si>
    <t xml:space="preserve"> субсидии на финансовое обеспечение выполнения гос. (мун-ого) задания (средств бюджетной сметы)</t>
  </si>
  <si>
    <t xml:space="preserve">субсидии, представляемые в соответствии с абз.2 п.1 ст.78.1 Бюджетного кодекса РФ </t>
  </si>
  <si>
    <t>субсидии на осуществле-ние капитальных вложений</t>
  </si>
  <si>
    <t>гранты в форме субсидий</t>
  </si>
  <si>
    <t>от основных видов уставной деятельности</t>
  </si>
  <si>
    <t>благотворительные и спонсорские вклады</t>
  </si>
  <si>
    <t>от иной, приносящей доход деятельности</t>
  </si>
  <si>
    <t xml:space="preserve"> из них   (из графы  200)       от сдачи имущества в аренду</t>
  </si>
  <si>
    <t>ИТОГО по муниципальным библиотекам и государственным центральным  библиотекам  субъектов РФ  (сумма строк 01 + 05)</t>
  </si>
  <si>
    <t>Х</t>
  </si>
  <si>
    <t>Поступление и использование финансовых средств, тыс.руб. (с точностью до 0,1)</t>
  </si>
  <si>
    <t xml:space="preserve">Израсходова-но за год - всего </t>
  </si>
  <si>
    <t>из них (из графы 202)</t>
  </si>
  <si>
    <t>расходы на оплату труда</t>
  </si>
  <si>
    <t>расходы на капитальный ремонт и реконструкцию</t>
  </si>
  <si>
    <t>расходы на приобретение (замену) оборудования</t>
  </si>
  <si>
    <t>на комплектование фонда</t>
  </si>
  <si>
    <t>на организацию и проведение мероприятий</t>
  </si>
  <si>
    <t>на информатизацию библиотечной деятельности, в т.ч. создание электронных каталогов и оцифровку библиотечного фонда</t>
  </si>
  <si>
    <t>всего,              (из графы 202)</t>
  </si>
  <si>
    <t>за счет средств от оказания услуг (выполнения работ) на платной основе и от иной приносящей доход деятельности, (из графы 203)</t>
  </si>
  <si>
    <t>из них расходы на оплату труда основному персоналу, (из графы 203)</t>
  </si>
  <si>
    <t>за счет средств от оказания услуг (выполнения работ) на платной основе и от иной приносящей доход деятельности, (из графы 205)</t>
  </si>
  <si>
    <t>за счет средств от оказания услуг (выполнения работ) на платной основе и от иной приносящей доход деятельности, (из графы 207)</t>
  </si>
  <si>
    <t>для улучшения условий доступности для инвалидов с ОВЗ (из графы 209)</t>
  </si>
  <si>
    <t>за счет средств от оказания услуг (выполнения работ) на платной основе и от иной приносящей доход деятельности, (из графы 209)</t>
  </si>
  <si>
    <t>из них на подписку на доступ к удаленным сетевым ресурсам,  (из графы 212)</t>
  </si>
  <si>
    <t>за счет средств от оказания услуг (выполнения работ) на платной основе и от иной приносящей доход деятельности, (из графы 213)</t>
  </si>
  <si>
    <t>за счет средств от оказания услуг (выполнения работ) на платной основе и от иной приносящей доход деятельности, (из графы 215)</t>
  </si>
  <si>
    <t>за счет средств от оказания услуг (выполнения работ) на платной основе и от иной приносящей доход деятельности, (из графы 217)</t>
  </si>
  <si>
    <t>Государственные центральные библиотеки -</t>
  </si>
  <si>
    <t>ИТОГО по муниципальным библиотекам и государственным центральным библиотекам  субъектов РФ(сумма строк 01 + 05)</t>
  </si>
  <si>
    <t xml:space="preserve">    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</si>
  <si>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</si>
  <si>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(ф.и.о.)</t>
  </si>
  <si>
    <t>(номер контактного телефона)</t>
  </si>
  <si>
    <t>(дата составления документа)</t>
  </si>
  <si>
    <t>за  2020г.</t>
  </si>
  <si>
    <t>Почтовый адрес 678000 Республика Саха (Якутия), Хангаласский улус, г.Покровск, ул.Бр.Ксенофонтовых 22</t>
  </si>
  <si>
    <t>Наименование отчитывающейся организации МБУК "Хангаласская МЦБС"</t>
  </si>
  <si>
    <t>Директор</t>
  </si>
  <si>
    <t>Варламова Ф.Р.</t>
  </si>
  <si>
    <t>8 (924) 367 10 41</t>
  </si>
  <si>
    <t>29 января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</si>
</sst>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Arial Cyr"/>
    </font>
    <font>
      <u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/>
      <right style="thin">
        <color rgb="FF505050"/>
      </right>
      <top/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rgb="FF000000"/>
      </left>
      <right/>
      <top style="thin">
        <color rgb="FF000000"/>
      </top>
      <bottom style="thin">
        <color rgb="FF505050"/>
      </bottom>
      <diagonal/>
    </border>
    <border>
      <left style="thin">
        <color rgb="FF505050"/>
      </left>
      <right style="thin">
        <color rgb="FF000000"/>
      </right>
      <top style="thin">
        <color rgb="FF505050"/>
      </top>
      <bottom/>
      <diagonal/>
    </border>
    <border>
      <left style="thin">
        <color rgb="FF000000"/>
      </left>
      <right style="thin">
        <color rgb="FF505050"/>
      </right>
      <top style="thin">
        <color rgb="FF505050"/>
      </top>
      <bottom style="thin">
        <color rgb="FF000000"/>
      </bottom>
      <diagonal/>
    </border>
    <border>
      <left style="thin">
        <color rgb="FF505050"/>
      </left>
      <right/>
      <top style="thin">
        <color rgb="FF505050"/>
      </top>
      <bottom style="medium">
        <color rgb="FF505050"/>
      </bottom>
      <diagonal/>
    </border>
    <border>
      <left style="thin">
        <color rgb="FF000000"/>
      </left>
      <right/>
      <top style="medium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000000"/>
      </left>
      <right/>
      <top style="thin">
        <color rgb="FF50505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1"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horizontal="right"/>
    </xf>
    <xf numFmtId="0" fontId="1" fillId="2" borderId="3" xfId="0" applyFont="1" applyFill="1" applyBorder="1"/>
    <xf numFmtId="0" fontId="1" fillId="2" borderId="2" xfId="0" applyFont="1" applyFill="1" applyBorder="1" applyAlignment="1">
      <alignment horizontal="left" indent="2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/>
    <xf numFmtId="0" fontId="1" fillId="2" borderId="0" xfId="0" applyFont="1" applyFill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2" borderId="0" xfId="0" applyFont="1" applyFill="1"/>
    <xf numFmtId="0" fontId="1" fillId="2" borderId="5" xfId="0" applyFont="1" applyFill="1" applyBorder="1" applyAlignment="1">
      <alignment horizontal="left" vertical="top" wrapText="1"/>
    </xf>
    <xf numFmtId="0" fontId="1" fillId="3" borderId="6" xfId="0" applyFont="1" applyFill="1" applyBorder="1"/>
    <xf numFmtId="0" fontId="2" fillId="3" borderId="0" xfId="0" applyFont="1" applyFill="1"/>
    <xf numFmtId="0" fontId="2" fillId="3" borderId="7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right"/>
    </xf>
    <xf numFmtId="0" fontId="1" fillId="3" borderId="10" xfId="0" applyFont="1" applyFill="1" applyBorder="1"/>
    <xf numFmtId="0" fontId="1" fillId="3" borderId="8" xfId="0" applyFont="1" applyFill="1" applyBorder="1"/>
    <xf numFmtId="0" fontId="1" fillId="3" borderId="11" xfId="0" applyFont="1" applyFill="1" applyBorder="1"/>
    <xf numFmtId="0" fontId="1" fillId="3" borderId="2" xfId="0" applyFont="1" applyFill="1" applyBorder="1"/>
    <xf numFmtId="0" fontId="1" fillId="3" borderId="0" xfId="0" applyFont="1" applyFill="1"/>
    <xf numFmtId="0" fontId="1" fillId="3" borderId="12" xfId="0" applyFont="1" applyFill="1" applyBorder="1"/>
    <xf numFmtId="0" fontId="1" fillId="3" borderId="3" xfId="0" applyFont="1" applyFill="1" applyBorder="1"/>
    <xf numFmtId="0" fontId="1" fillId="3" borderId="13" xfId="0" applyFont="1" applyFill="1" applyBorder="1"/>
    <xf numFmtId="0" fontId="1" fillId="3" borderId="4" xfId="0" applyFont="1" applyFill="1" applyBorder="1"/>
    <xf numFmtId="0" fontId="2" fillId="3" borderId="2" xfId="0" applyFont="1" applyFill="1" applyBorder="1" applyAlignment="1">
      <alignment horizontal="left" indent="2"/>
    </xf>
    <xf numFmtId="0" fontId="3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center" wrapText="1"/>
    </xf>
    <xf numFmtId="0" fontId="1" fillId="3" borderId="5" xfId="0" applyFont="1" applyFill="1" applyBorder="1"/>
    <xf numFmtId="0" fontId="1" fillId="3" borderId="0" xfId="0" applyFont="1" applyFill="1"/>
    <xf numFmtId="0" fontId="2" fillId="3" borderId="5" xfId="0" applyFont="1" applyFill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right"/>
    </xf>
    <xf numFmtId="49" fontId="1" fillId="3" borderId="2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left" indent="2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left" vertical="top" wrapText="1"/>
    </xf>
    <xf numFmtId="49" fontId="1" fillId="3" borderId="3" xfId="0" applyNumberFormat="1" applyFont="1" applyFill="1" applyBorder="1" applyAlignment="1">
      <alignment horizontal="center" wrapText="1"/>
    </xf>
    <xf numFmtId="49" fontId="1" fillId="3" borderId="0" xfId="0" applyNumberFormat="1" applyFont="1" applyFill="1" applyAlignment="1">
      <alignment horizontal="right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49" fontId="1" fillId="3" borderId="10" xfId="0" applyNumberFormat="1" applyFont="1" applyFill="1" applyBorder="1" applyAlignment="1">
      <alignment horizontal="right"/>
    </xf>
    <xf numFmtId="49" fontId="1" fillId="3" borderId="14" xfId="0" applyNumberFormat="1" applyFont="1" applyFill="1" applyBorder="1" applyAlignment="1">
      <alignment horizontal="right"/>
    </xf>
    <xf numFmtId="49" fontId="1" fillId="3" borderId="12" xfId="0" applyNumberFormat="1" applyFont="1" applyFill="1" applyBorder="1" applyAlignment="1">
      <alignment horizontal="right"/>
    </xf>
    <xf numFmtId="49" fontId="1" fillId="3" borderId="3" xfId="0" applyNumberFormat="1" applyFont="1" applyFill="1" applyBorder="1" applyAlignment="1">
      <alignment horizontal="right"/>
    </xf>
    <xf numFmtId="49" fontId="1" fillId="3" borderId="15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3" borderId="0" xfId="0" applyFont="1" applyFill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9" xfId="0" applyFont="1" applyFill="1" applyBorder="1"/>
    <xf numFmtId="0" fontId="1" fillId="3" borderId="19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top" wrapText="1"/>
    </xf>
    <xf numFmtId="0" fontId="5" fillId="3" borderId="0" xfId="0" applyFont="1" applyFill="1"/>
    <xf numFmtId="49" fontId="1" fillId="3" borderId="3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left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/>
    </xf>
    <xf numFmtId="0" fontId="7" fillId="3" borderId="0" xfId="0" applyFont="1" applyFill="1"/>
    <xf numFmtId="0" fontId="4" fillId="2" borderId="0" xfId="0" applyFont="1" applyFill="1"/>
    <xf numFmtId="49" fontId="4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4" fillId="2" borderId="0" xfId="0" applyFont="1" applyFill="1"/>
    <xf numFmtId="0" fontId="8" fillId="2" borderId="0" xfId="0" applyFont="1" applyFill="1" applyAlignment="1">
      <alignment horizontal="left" indent="6"/>
    </xf>
    <xf numFmtId="0" fontId="1" fillId="3" borderId="1" xfId="0" applyFont="1" applyFill="1" applyBorder="1" applyAlignment="1">
      <alignment horizontal="center" vertical="top" wrapText="1"/>
    </xf>
    <xf numFmtId="49" fontId="1" fillId="3" borderId="9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2" borderId="3" xfId="0" applyFont="1" applyFill="1" applyBorder="1"/>
    <xf numFmtId="0" fontId="9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/>
    <xf numFmtId="0" fontId="9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right" wrapText="1"/>
    </xf>
    <xf numFmtId="0" fontId="0" fillId="2" borderId="12" xfId="0" applyFill="1" applyBorder="1"/>
    <xf numFmtId="0" fontId="0" fillId="2" borderId="5" xfId="0" applyFill="1" applyBorder="1"/>
    <xf numFmtId="0" fontId="9" fillId="2" borderId="3" xfId="0" applyFont="1" applyFill="1" applyBorder="1"/>
    <xf numFmtId="0" fontId="9" fillId="2" borderId="13" xfId="0" applyFont="1" applyFill="1" applyBorder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4" fillId="2" borderId="0" xfId="0" applyFont="1" applyFill="1" applyAlignment="1"/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6" xfId="0" applyFont="1" applyFill="1" applyBorder="1"/>
    <xf numFmtId="0" fontId="8" fillId="2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9" fontId="4" fillId="3" borderId="6" xfId="0" applyNumberFormat="1" applyFont="1" applyFill="1" applyBorder="1" applyAlignment="1">
      <alignment horizontal="left" vertical="top" wrapText="1" indent="5"/>
    </xf>
    <xf numFmtId="0" fontId="4" fillId="2" borderId="1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8" fillId="2" borderId="0" xfId="0" applyFont="1" applyFill="1" applyAlignment="1">
      <alignment horizontal="left" indent="6"/>
    </xf>
    <xf numFmtId="0" fontId="1" fillId="3" borderId="1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left"/>
    </xf>
    <xf numFmtId="0" fontId="1" fillId="3" borderId="8" xfId="0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 readingOrder="1"/>
    </xf>
    <xf numFmtId="49" fontId="1" fillId="3" borderId="8" xfId="0" applyNumberFormat="1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top" wrapText="1"/>
    </xf>
    <xf numFmtId="49" fontId="1" fillId="3" borderId="22" xfId="0" applyNumberFormat="1" applyFont="1" applyFill="1" applyBorder="1" applyAlignment="1">
      <alignment horizontal="center" vertical="top" wrapText="1"/>
    </xf>
    <xf numFmtId="49" fontId="1" fillId="3" borderId="11" xfId="0" applyNumberFormat="1" applyFont="1" applyFill="1" applyBorder="1" applyAlignment="1">
      <alignment horizontal="center" vertical="top" wrapText="1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top" wrapText="1"/>
    </xf>
    <xf numFmtId="0" fontId="5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49" fontId="1" fillId="3" borderId="21" xfId="0" applyNumberFormat="1" applyFont="1" applyFill="1" applyBorder="1" applyAlignment="1">
      <alignment horizontal="center" vertical="top" wrapText="1"/>
    </xf>
    <xf numFmtId="0" fontId="1" fillId="3" borderId="26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8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textRotation="90"/>
    </xf>
    <xf numFmtId="0" fontId="1" fillId="3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zoomScale="75" zoomScaleNormal="75" zoomScaleSheetLayoutView="75" workbookViewId="0">
      <selection activeCell="H18" sqref="H18:L18"/>
    </sheetView>
  </sheetViews>
  <sheetFormatPr defaultColWidth="8.85546875" defaultRowHeight="15.75" x14ac:dyDescent="0.25"/>
  <cols>
    <col min="1" max="1" width="45.7109375" style="108" customWidth="1"/>
    <col min="2" max="2" width="3" style="109" customWidth="1"/>
    <col min="3" max="3" width="11.42578125" style="108" customWidth="1"/>
    <col min="4" max="5" width="9.42578125" style="108" customWidth="1"/>
    <col min="6" max="6" width="6.7109375" style="108" customWidth="1"/>
    <col min="7" max="7" width="6.85546875" style="108" customWidth="1"/>
    <col min="8" max="9" width="8.42578125" style="108" customWidth="1"/>
    <col min="10" max="10" width="7" style="108" customWidth="1"/>
    <col min="11" max="11" width="7.28515625" style="108" customWidth="1"/>
    <col min="12" max="12" width="9.28515625" style="108" customWidth="1"/>
    <col min="13" max="13" width="16.28515625" style="108" customWidth="1"/>
    <col min="14" max="14" width="9.28515625" style="108" customWidth="1"/>
    <col min="15" max="15" width="8.85546875" style="108"/>
  </cols>
  <sheetData>
    <row r="1" spans="1:15" x14ac:dyDescent="0.25">
      <c r="E1" s="110"/>
      <c r="F1" s="111"/>
      <c r="G1" s="135" t="s">
        <v>0</v>
      </c>
      <c r="H1" s="135"/>
      <c r="I1" s="135"/>
      <c r="J1" s="135"/>
      <c r="K1" s="135"/>
      <c r="L1" s="135"/>
    </row>
    <row r="2" spans="1:15" x14ac:dyDescent="0.25">
      <c r="E2" s="110"/>
      <c r="F2" s="111"/>
      <c r="G2" s="135" t="s">
        <v>1</v>
      </c>
      <c r="H2" s="135"/>
      <c r="I2" s="135"/>
      <c r="J2" s="135"/>
      <c r="K2" s="135"/>
      <c r="L2" s="135"/>
    </row>
    <row r="3" spans="1:15" x14ac:dyDescent="0.25">
      <c r="E3" s="110"/>
      <c r="F3" s="111"/>
      <c r="G3" s="135" t="s">
        <v>2</v>
      </c>
      <c r="H3" s="135"/>
      <c r="I3" s="135"/>
      <c r="J3" s="135"/>
      <c r="K3" s="135"/>
      <c r="L3" s="135"/>
    </row>
    <row r="4" spans="1:15" x14ac:dyDescent="0.25">
      <c r="E4" s="110"/>
      <c r="F4" s="110"/>
      <c r="G4" s="110"/>
      <c r="H4" s="142"/>
      <c r="I4" s="142"/>
      <c r="J4" s="142"/>
      <c r="K4" s="142"/>
      <c r="L4" s="142"/>
    </row>
    <row r="5" spans="1:15" x14ac:dyDescent="0.25">
      <c r="E5" s="143"/>
      <c r="F5" s="143"/>
      <c r="G5" s="143"/>
      <c r="H5" s="143"/>
      <c r="I5" s="143"/>
      <c r="J5" s="143"/>
      <c r="K5" s="143"/>
      <c r="L5" s="143"/>
      <c r="M5" s="143"/>
    </row>
    <row r="6" spans="1:15" x14ac:dyDescent="0.25">
      <c r="E6" s="110"/>
      <c r="F6" s="110"/>
      <c r="G6" s="110"/>
      <c r="H6" s="138" t="s">
        <v>3</v>
      </c>
      <c r="I6" s="138"/>
      <c r="J6" s="138"/>
      <c r="K6" s="138"/>
      <c r="L6" s="138"/>
      <c r="M6" s="112"/>
    </row>
    <row r="7" spans="1:15" x14ac:dyDescent="0.25">
      <c r="E7" s="110"/>
      <c r="F7" s="110"/>
      <c r="G7" s="110"/>
      <c r="H7" s="110"/>
      <c r="I7" s="110"/>
      <c r="J7" s="110"/>
      <c r="K7" s="110"/>
      <c r="L7" s="110"/>
      <c r="M7" s="112"/>
    </row>
    <row r="8" spans="1:15" x14ac:dyDescent="0.25">
      <c r="E8" s="110"/>
      <c r="F8" s="110"/>
      <c r="G8" s="110"/>
      <c r="H8" s="110"/>
      <c r="I8" s="110"/>
      <c r="J8" s="110"/>
      <c r="K8" s="110"/>
      <c r="L8" s="110"/>
      <c r="M8" s="112"/>
    </row>
    <row r="9" spans="1:15" x14ac:dyDescent="0.25">
      <c r="A9" s="135" t="s">
        <v>4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12"/>
      <c r="O9" s="129"/>
    </row>
    <row r="10" spans="1:15" ht="21.75" customHeight="1" x14ac:dyDescent="0.25">
      <c r="A10" s="135" t="s">
        <v>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12"/>
    </row>
    <row r="11" spans="1:15" ht="21.75" customHeight="1" x14ac:dyDescent="0.25">
      <c r="A11" s="135" t="s">
        <v>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12"/>
    </row>
    <row r="12" spans="1:15" ht="24.75" customHeight="1" x14ac:dyDescent="0.25">
      <c r="A12" s="135" t="s">
        <v>301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12"/>
    </row>
    <row r="13" spans="1:15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112"/>
    </row>
    <row r="14" spans="1:15" x14ac:dyDescent="0.25">
      <c r="E14" s="112"/>
      <c r="F14" s="112"/>
      <c r="G14" s="112"/>
      <c r="H14" s="112"/>
      <c r="I14" s="112"/>
      <c r="J14" s="112"/>
      <c r="K14" s="112"/>
      <c r="L14" s="112"/>
      <c r="M14" s="112"/>
    </row>
    <row r="15" spans="1:15" x14ac:dyDescent="0.25">
      <c r="A15" s="137" t="s">
        <v>7</v>
      </c>
      <c r="B15" s="137"/>
      <c r="C15" s="137"/>
      <c r="D15" s="137"/>
      <c r="E15" s="137"/>
      <c r="F15" s="137"/>
      <c r="G15" s="137"/>
      <c r="H15" s="137" t="s">
        <v>8</v>
      </c>
      <c r="I15" s="137"/>
      <c r="J15" s="137"/>
      <c r="K15" s="137"/>
      <c r="L15" s="137"/>
      <c r="M15" s="112"/>
    </row>
    <row r="16" spans="1:15" ht="42" customHeight="1" x14ac:dyDescent="0.25">
      <c r="A16" s="140" t="s">
        <v>9</v>
      </c>
      <c r="B16" s="140"/>
      <c r="C16" s="140"/>
      <c r="D16" s="140"/>
      <c r="E16" s="140"/>
      <c r="F16" s="140"/>
      <c r="G16" s="140"/>
      <c r="H16" s="141"/>
      <c r="I16" s="141"/>
      <c r="J16" s="141"/>
      <c r="K16" s="141"/>
      <c r="L16" s="141"/>
      <c r="M16" s="112"/>
    </row>
    <row r="17" spans="1:13" ht="84.6" customHeight="1" x14ac:dyDescent="0.25">
      <c r="A17" s="139" t="s">
        <v>10</v>
      </c>
      <c r="B17" s="139"/>
      <c r="C17" s="139"/>
      <c r="D17" s="139"/>
      <c r="E17" s="139"/>
      <c r="F17" s="139"/>
      <c r="G17" s="139"/>
      <c r="H17" s="130" t="s">
        <v>11</v>
      </c>
      <c r="I17" s="130"/>
      <c r="J17" s="130"/>
      <c r="K17" s="130"/>
      <c r="L17" s="130"/>
      <c r="M17" s="112"/>
    </row>
    <row r="18" spans="1:13" x14ac:dyDescent="0.25">
      <c r="A18" s="132"/>
      <c r="B18" s="132"/>
      <c r="C18" s="132"/>
      <c r="D18" s="132"/>
      <c r="E18" s="132"/>
      <c r="F18" s="132"/>
      <c r="G18" s="132"/>
      <c r="H18" s="133"/>
      <c r="I18" s="133"/>
      <c r="J18" s="133"/>
      <c r="K18" s="133"/>
      <c r="L18" s="133"/>
      <c r="M18" s="112"/>
    </row>
    <row r="19" spans="1:13" ht="22.5" customHeight="1" x14ac:dyDescent="0.25">
      <c r="A19" s="134"/>
      <c r="B19" s="134"/>
      <c r="C19" s="134"/>
      <c r="D19" s="134"/>
      <c r="E19" s="134"/>
      <c r="F19" s="134"/>
      <c r="G19" s="134"/>
      <c r="H19" s="136"/>
      <c r="I19" s="136"/>
      <c r="J19" s="136"/>
      <c r="K19" s="136"/>
      <c r="L19" s="136"/>
      <c r="M19" s="112"/>
    </row>
    <row r="20" spans="1:13" x14ac:dyDescent="0.25">
      <c r="E20" s="112"/>
      <c r="F20" s="112"/>
      <c r="G20" s="112"/>
      <c r="H20" s="112"/>
      <c r="I20" s="112"/>
      <c r="J20" s="112"/>
      <c r="K20" s="112"/>
      <c r="L20" s="112"/>
      <c r="M20" s="112"/>
    </row>
    <row r="21" spans="1:13" x14ac:dyDescent="0.25">
      <c r="E21" s="112"/>
      <c r="F21" s="112"/>
      <c r="G21" s="112"/>
      <c r="H21" s="112"/>
      <c r="I21" s="112"/>
      <c r="J21" s="112"/>
      <c r="K21" s="112"/>
      <c r="L21" s="112"/>
      <c r="M21" s="112"/>
    </row>
    <row r="22" spans="1:13" ht="18" customHeight="1" x14ac:dyDescent="0.25">
      <c r="A22" s="131" t="s">
        <v>303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</row>
    <row r="24" spans="1:13" x14ac:dyDescent="0.25">
      <c r="A24" s="131" t="s">
        <v>302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</row>
  </sheetData>
  <sheetProtection formatCells="0" formatColumns="0" formatRows="0" insertColumns="0" insertRows="0" insertHyperlinks="0" deleteColumns="0" deleteRows="0" sort="0" autoFilter="0" pivotTables="0"/>
  <mergeCells count="22">
    <mergeCell ref="G1:L1"/>
    <mergeCell ref="H19:L19"/>
    <mergeCell ref="H15:L15"/>
    <mergeCell ref="H6:L6"/>
    <mergeCell ref="A9:L9"/>
    <mergeCell ref="A11:L11"/>
    <mergeCell ref="A17:G17"/>
    <mergeCell ref="A16:G16"/>
    <mergeCell ref="H16:L16"/>
    <mergeCell ref="A12:L12"/>
    <mergeCell ref="A15:G15"/>
    <mergeCell ref="G2:L2"/>
    <mergeCell ref="G3:L3"/>
    <mergeCell ref="H4:L4"/>
    <mergeCell ref="A10:L10"/>
    <mergeCell ref="E5:M5"/>
    <mergeCell ref="H17:L17"/>
    <mergeCell ref="A24:L24"/>
    <mergeCell ref="A22:L22"/>
    <mergeCell ref="A18:G18"/>
    <mergeCell ref="H18:L18"/>
    <mergeCell ref="A19:G19"/>
  </mergeCells>
  <printOptions horizontalCentered="1"/>
  <pageMargins left="0.82677165354330706" right="0.11811023622047244" top="0.19685039370078741" bottom="0.354330708661417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1"/>
  <sheetViews>
    <sheetView tabSelected="1" topLeftCell="A10" zoomScaleNormal="100" workbookViewId="0">
      <selection activeCell="L44" sqref="L44"/>
    </sheetView>
  </sheetViews>
  <sheetFormatPr defaultColWidth="8.85546875" defaultRowHeight="12.75" x14ac:dyDescent="0.2"/>
  <cols>
    <col min="1" max="1" width="41.28515625" style="33" customWidth="1"/>
    <col min="2" max="2" width="4" style="33" customWidth="1"/>
    <col min="3" max="3" width="12.28515625" style="33" customWidth="1"/>
    <col min="4" max="4" width="10" style="33" customWidth="1"/>
    <col min="5" max="5" width="16.7109375" style="33" customWidth="1"/>
    <col min="6" max="6" width="12" style="33" customWidth="1"/>
    <col min="7" max="7" width="16.28515625" style="33" customWidth="1"/>
    <col min="8" max="8" width="10" style="33" customWidth="1"/>
    <col min="9" max="9" width="17.140625" style="33" customWidth="1"/>
    <col min="10" max="10" width="10" style="33" customWidth="1"/>
    <col min="11" max="11" width="11.85546875" style="33" customWidth="1"/>
    <col min="12" max="12" width="17.140625" style="33" customWidth="1"/>
    <col min="13" max="13" width="11.28515625" style="33" customWidth="1"/>
    <col min="14" max="14" width="11" style="33" customWidth="1"/>
    <col min="15" max="15" width="19" style="33" customWidth="1"/>
    <col min="16" max="16" width="9.7109375" style="33" customWidth="1"/>
    <col min="17" max="17" width="16.7109375" style="33" customWidth="1"/>
    <col min="18" max="18" width="9.28515625" style="33" customWidth="1"/>
    <col min="19" max="19" width="15.85546875" style="33" customWidth="1"/>
    <col min="20" max="20" width="8.85546875" style="33"/>
  </cols>
  <sheetData>
    <row r="3" spans="1:20" ht="11.25" customHeight="1" x14ac:dyDescent="0.2">
      <c r="A3" s="198" t="s">
        <v>12</v>
      </c>
      <c r="B3" s="199" t="s">
        <v>256</v>
      </c>
      <c r="C3" s="156" t="s">
        <v>274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20" ht="11.25" customHeight="1" x14ac:dyDescent="0.2">
      <c r="A4" s="198"/>
      <c r="B4" s="199"/>
      <c r="C4" s="200" t="s">
        <v>275</v>
      </c>
      <c r="D4" s="196" t="s">
        <v>276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</row>
    <row r="5" spans="1:20" ht="68.25" customHeight="1" x14ac:dyDescent="0.2">
      <c r="A5" s="198"/>
      <c r="B5" s="199"/>
      <c r="C5" s="200"/>
      <c r="D5" s="144" t="s">
        <v>277</v>
      </c>
      <c r="E5" s="144"/>
      <c r="F5" s="144"/>
      <c r="G5" s="144"/>
      <c r="H5" s="144" t="s">
        <v>278</v>
      </c>
      <c r="I5" s="144"/>
      <c r="J5" s="148" t="s">
        <v>279</v>
      </c>
      <c r="K5" s="148"/>
      <c r="L5" s="148"/>
      <c r="M5" s="148" t="s">
        <v>280</v>
      </c>
      <c r="N5" s="148"/>
      <c r="O5" s="148"/>
      <c r="P5" s="144" t="s">
        <v>281</v>
      </c>
      <c r="Q5" s="144"/>
      <c r="R5" s="144" t="s">
        <v>282</v>
      </c>
      <c r="S5" s="144"/>
    </row>
    <row r="6" spans="1:20" ht="107.45" customHeight="1" x14ac:dyDescent="0.2">
      <c r="A6" s="198"/>
      <c r="B6" s="199"/>
      <c r="C6" s="200"/>
      <c r="D6" s="64" t="s">
        <v>283</v>
      </c>
      <c r="E6" s="98" t="s">
        <v>284</v>
      </c>
      <c r="F6" s="98" t="s">
        <v>285</v>
      </c>
      <c r="G6" s="98" t="s">
        <v>286</v>
      </c>
      <c r="H6" s="64" t="s">
        <v>283</v>
      </c>
      <c r="I6" s="98" t="s">
        <v>287</v>
      </c>
      <c r="J6" s="64" t="s">
        <v>283</v>
      </c>
      <c r="K6" s="51" t="s">
        <v>288</v>
      </c>
      <c r="L6" s="98" t="s">
        <v>289</v>
      </c>
      <c r="M6" s="64" t="s">
        <v>283</v>
      </c>
      <c r="N6" s="51" t="s">
        <v>290</v>
      </c>
      <c r="O6" s="98" t="s">
        <v>291</v>
      </c>
      <c r="P6" s="64" t="s">
        <v>283</v>
      </c>
      <c r="Q6" s="98" t="s">
        <v>292</v>
      </c>
      <c r="R6" s="64" t="s">
        <v>283</v>
      </c>
      <c r="S6" s="98" t="s">
        <v>293</v>
      </c>
      <c r="T6" s="99"/>
    </row>
    <row r="7" spans="1:20" x14ac:dyDescent="0.2">
      <c r="A7" s="53" t="s">
        <v>47</v>
      </c>
      <c r="B7" s="100" t="s">
        <v>48</v>
      </c>
      <c r="C7" s="53">
        <v>202</v>
      </c>
      <c r="D7" s="53">
        <v>203</v>
      </c>
      <c r="E7" s="53">
        <v>204</v>
      </c>
      <c r="F7" s="53">
        <v>205</v>
      </c>
      <c r="G7" s="53">
        <v>206</v>
      </c>
      <c r="H7" s="53">
        <v>207</v>
      </c>
      <c r="I7" s="53">
        <v>208</v>
      </c>
      <c r="J7" s="53">
        <v>209</v>
      </c>
      <c r="K7" s="53">
        <v>210</v>
      </c>
      <c r="L7" s="53">
        <v>211</v>
      </c>
      <c r="M7" s="53">
        <v>212</v>
      </c>
      <c r="N7" s="53">
        <v>213</v>
      </c>
      <c r="O7" s="53">
        <v>214</v>
      </c>
      <c r="P7" s="53">
        <v>215</v>
      </c>
      <c r="Q7" s="53">
        <v>216</v>
      </c>
      <c r="R7" s="53">
        <v>217</v>
      </c>
      <c r="S7" s="53">
        <v>218</v>
      </c>
    </row>
    <row r="8" spans="1:20" x14ac:dyDescent="0.2">
      <c r="A8" s="32"/>
      <c r="B8" s="56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20" x14ac:dyDescent="0.2">
      <c r="A9" s="32" t="s">
        <v>49</v>
      </c>
      <c r="B9" s="56" t="s">
        <v>50</v>
      </c>
      <c r="C9" s="35">
        <v>85597.93</v>
      </c>
      <c r="D9" s="35">
        <v>66208.41</v>
      </c>
      <c r="E9" s="35">
        <v>30</v>
      </c>
      <c r="F9" s="35">
        <v>55480</v>
      </c>
      <c r="G9" s="35">
        <v>30</v>
      </c>
      <c r="H9" s="35">
        <v>3158.67</v>
      </c>
      <c r="I9" s="35"/>
      <c r="J9" s="35">
        <v>2556.9299999999998</v>
      </c>
      <c r="K9" s="35"/>
      <c r="L9" s="35">
        <v>70</v>
      </c>
      <c r="M9" s="35">
        <v>2548</v>
      </c>
      <c r="N9" s="35">
        <v>18</v>
      </c>
      <c r="O9" s="35"/>
      <c r="P9" s="35">
        <v>82.59</v>
      </c>
      <c r="Q9" s="35"/>
      <c r="R9" s="35"/>
      <c r="S9" s="35"/>
    </row>
    <row r="10" spans="1:20" x14ac:dyDescent="0.2">
      <c r="A10" s="32"/>
      <c r="B10" s="56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20" x14ac:dyDescent="0.2">
      <c r="A11" s="57" t="s">
        <v>51</v>
      </c>
      <c r="B11" s="56" t="s">
        <v>52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20" x14ac:dyDescent="0.2">
      <c r="A12" s="32"/>
      <c r="B12" s="56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20" x14ac:dyDescent="0.2">
      <c r="A13" s="32" t="s">
        <v>53</v>
      </c>
      <c r="B13" s="56" t="s">
        <v>54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20" x14ac:dyDescent="0.2">
      <c r="A14" s="32"/>
      <c r="B14" s="56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20" x14ac:dyDescent="0.2">
      <c r="A15" s="57" t="s">
        <v>51</v>
      </c>
      <c r="B15" s="56" t="s">
        <v>56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20" x14ac:dyDescent="0.2">
      <c r="A16" s="32" t="s">
        <v>294</v>
      </c>
      <c r="B16" s="56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x14ac:dyDescent="0.2">
      <c r="A17" s="32" t="s">
        <v>58</v>
      </c>
      <c r="B17" s="56" t="s">
        <v>59</v>
      </c>
      <c r="C17" s="125">
        <f t="shared" ref="C17:S17" si="0">C19+C21+C23+C25+C27</f>
        <v>0</v>
      </c>
      <c r="D17" s="125">
        <f t="shared" si="0"/>
        <v>0</v>
      </c>
      <c r="E17" s="125">
        <f t="shared" si="0"/>
        <v>0</v>
      </c>
      <c r="F17" s="125">
        <f t="shared" si="0"/>
        <v>0</v>
      </c>
      <c r="G17" s="125">
        <f t="shared" si="0"/>
        <v>0</v>
      </c>
      <c r="H17" s="125">
        <f t="shared" si="0"/>
        <v>0</v>
      </c>
      <c r="I17" s="125">
        <f t="shared" si="0"/>
        <v>0</v>
      </c>
      <c r="J17" s="125">
        <f t="shared" si="0"/>
        <v>0</v>
      </c>
      <c r="K17" s="125">
        <f t="shared" si="0"/>
        <v>0</v>
      </c>
      <c r="L17" s="125">
        <f t="shared" si="0"/>
        <v>0</v>
      </c>
      <c r="M17" s="125">
        <f t="shared" si="0"/>
        <v>0</v>
      </c>
      <c r="N17" s="125">
        <f t="shared" si="0"/>
        <v>0</v>
      </c>
      <c r="O17" s="125">
        <f t="shared" si="0"/>
        <v>0</v>
      </c>
      <c r="P17" s="125">
        <f t="shared" si="0"/>
        <v>0</v>
      </c>
      <c r="Q17" s="125">
        <f t="shared" si="0"/>
        <v>0</v>
      </c>
      <c r="R17" s="125">
        <f t="shared" si="0"/>
        <v>0</v>
      </c>
      <c r="S17" s="125">
        <f t="shared" si="0"/>
        <v>0</v>
      </c>
    </row>
    <row r="18" spans="1:19" x14ac:dyDescent="0.2">
      <c r="A18" s="58" t="s">
        <v>60</v>
      </c>
      <c r="B18" s="56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x14ac:dyDescent="0.2">
      <c r="A19" s="57" t="s">
        <v>61</v>
      </c>
      <c r="B19" s="56" t="s">
        <v>62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x14ac:dyDescent="0.2">
      <c r="A20" s="58"/>
      <c r="B20" s="56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x14ac:dyDescent="0.2">
      <c r="A21" s="57" t="s">
        <v>63</v>
      </c>
      <c r="B21" s="56" t="s">
        <v>64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 x14ac:dyDescent="0.2">
      <c r="A22" s="32"/>
      <c r="B22" s="56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x14ac:dyDescent="0.2">
      <c r="A23" s="57" t="s">
        <v>65</v>
      </c>
      <c r="B23" s="56" t="s">
        <v>66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 x14ac:dyDescent="0.2">
      <c r="A24" s="32"/>
      <c r="B24" s="56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x14ac:dyDescent="0.2">
      <c r="A25" s="57" t="s">
        <v>67</v>
      </c>
      <c r="B25" s="56" t="s">
        <v>68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</row>
    <row r="26" spans="1:19" x14ac:dyDescent="0.2">
      <c r="A26" s="32"/>
      <c r="B26" s="56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x14ac:dyDescent="0.2">
      <c r="A27" s="57" t="s">
        <v>69</v>
      </c>
      <c r="B27" s="56" t="s">
        <v>70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</row>
    <row r="28" spans="1:19" x14ac:dyDescent="0.2">
      <c r="A28" s="32"/>
      <c r="B28" s="56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42" customHeight="1" x14ac:dyDescent="0.2">
      <c r="A29" s="66" t="s">
        <v>295</v>
      </c>
      <c r="B29" s="67" t="s">
        <v>72</v>
      </c>
      <c r="C29" s="125">
        <f t="shared" ref="C29:S29" si="1">C9+C17</f>
        <v>85597.93</v>
      </c>
      <c r="D29" s="125">
        <f t="shared" si="1"/>
        <v>66208.41</v>
      </c>
      <c r="E29" s="125">
        <f t="shared" si="1"/>
        <v>30</v>
      </c>
      <c r="F29" s="125">
        <f t="shared" si="1"/>
        <v>55480</v>
      </c>
      <c r="G29" s="125">
        <f t="shared" si="1"/>
        <v>30</v>
      </c>
      <c r="H29" s="125">
        <f t="shared" si="1"/>
        <v>3158.67</v>
      </c>
      <c r="I29" s="125">
        <f t="shared" si="1"/>
        <v>0</v>
      </c>
      <c r="J29" s="125">
        <f t="shared" si="1"/>
        <v>2556.9299999999998</v>
      </c>
      <c r="K29" s="125">
        <f t="shared" si="1"/>
        <v>0</v>
      </c>
      <c r="L29" s="125">
        <f t="shared" si="1"/>
        <v>70</v>
      </c>
      <c r="M29" s="125">
        <f t="shared" si="1"/>
        <v>2548</v>
      </c>
      <c r="N29" s="125">
        <f t="shared" si="1"/>
        <v>18</v>
      </c>
      <c r="O29" s="125">
        <f t="shared" si="1"/>
        <v>0</v>
      </c>
      <c r="P29" s="125">
        <f t="shared" si="1"/>
        <v>82.59</v>
      </c>
      <c r="Q29" s="125">
        <f t="shared" si="1"/>
        <v>0</v>
      </c>
      <c r="R29" s="125">
        <f t="shared" si="1"/>
        <v>0</v>
      </c>
      <c r="S29" s="125">
        <f t="shared" si="1"/>
        <v>0</v>
      </c>
    </row>
    <row r="30" spans="1:19" x14ac:dyDescent="0.2">
      <c r="A30" s="59"/>
      <c r="B30" s="6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4.1" customHeight="1" x14ac:dyDescent="0.2">
      <c r="A31" s="18" t="s">
        <v>73</v>
      </c>
      <c r="B31" s="32"/>
      <c r="C31" s="101" t="s">
        <v>273</v>
      </c>
      <c r="D31" s="101" t="s">
        <v>273</v>
      </c>
      <c r="E31" s="101" t="s">
        <v>273</v>
      </c>
      <c r="F31" s="101" t="s">
        <v>273</v>
      </c>
      <c r="G31" s="101" t="s">
        <v>273</v>
      </c>
      <c r="H31" s="101" t="s">
        <v>273</v>
      </c>
      <c r="I31" s="101" t="s">
        <v>273</v>
      </c>
      <c r="J31" s="101" t="s">
        <v>273</v>
      </c>
      <c r="K31" s="101" t="s">
        <v>273</v>
      </c>
      <c r="L31" s="101" t="s">
        <v>273</v>
      </c>
      <c r="M31" s="101" t="s">
        <v>273</v>
      </c>
      <c r="N31" s="101" t="s">
        <v>273</v>
      </c>
      <c r="O31" s="101" t="s">
        <v>273</v>
      </c>
      <c r="P31" s="32" t="s">
        <v>273</v>
      </c>
      <c r="Q31" s="32" t="s">
        <v>273</v>
      </c>
      <c r="R31" s="32" t="s">
        <v>273</v>
      </c>
      <c r="S31" s="32" t="s">
        <v>273</v>
      </c>
    </row>
    <row r="32" spans="1:19" ht="27.95" customHeight="1" x14ac:dyDescent="0.2">
      <c r="A32" s="68" t="s">
        <v>74</v>
      </c>
      <c r="B32" s="62">
        <v>12</v>
      </c>
      <c r="C32" s="35">
        <v>85597.93</v>
      </c>
      <c r="D32" s="35">
        <v>66208.41</v>
      </c>
      <c r="E32" s="35">
        <v>30</v>
      </c>
      <c r="F32" s="35">
        <v>55480</v>
      </c>
      <c r="G32" s="35">
        <v>30</v>
      </c>
      <c r="H32" s="35">
        <v>3158.67</v>
      </c>
      <c r="I32" s="35"/>
      <c r="J32" s="35">
        <v>2556.9299999999998</v>
      </c>
      <c r="K32" s="35"/>
      <c r="L32" s="35">
        <v>70</v>
      </c>
      <c r="M32" s="35">
        <v>2548</v>
      </c>
      <c r="N32" s="35">
        <v>18</v>
      </c>
      <c r="O32" s="35"/>
      <c r="P32" s="35">
        <v>82.59</v>
      </c>
      <c r="Q32" s="35"/>
      <c r="R32" s="35"/>
      <c r="S32" s="35"/>
    </row>
    <row r="36" spans="1:15" ht="15" customHeight="1" x14ac:dyDescent="0.2">
      <c r="A36" s="197" t="s">
        <v>296</v>
      </c>
      <c r="B36" s="197"/>
      <c r="C36" s="197"/>
      <c r="D36" s="102"/>
      <c r="E36" s="102"/>
    </row>
    <row r="37" spans="1:15" ht="27.75" customHeight="1" x14ac:dyDescent="0.2">
      <c r="A37" s="197"/>
      <c r="B37" s="197"/>
      <c r="C37" s="197"/>
      <c r="D37" s="103" t="s">
        <v>304</v>
      </c>
      <c r="E37" s="103"/>
      <c r="F37" s="103"/>
      <c r="M37" s="103" t="s">
        <v>305</v>
      </c>
      <c r="N37" s="103"/>
    </row>
    <row r="38" spans="1:15" ht="19.5" customHeight="1" x14ac:dyDescent="0.2">
      <c r="A38" s="102"/>
      <c r="B38" s="102"/>
      <c r="C38" s="102"/>
      <c r="D38" s="104" t="s">
        <v>297</v>
      </c>
      <c r="E38" s="104"/>
      <c r="F38" s="104"/>
      <c r="M38" s="195" t="s">
        <v>298</v>
      </c>
      <c r="N38" s="195"/>
      <c r="O38" s="105"/>
    </row>
    <row r="40" spans="1:15" x14ac:dyDescent="0.2">
      <c r="C40" s="194" t="s">
        <v>306</v>
      </c>
      <c r="D40" s="194"/>
      <c r="E40" s="194"/>
      <c r="F40" s="194"/>
      <c r="G40" s="194"/>
      <c r="H40" s="106"/>
      <c r="I40" s="106"/>
      <c r="J40" s="106"/>
      <c r="K40" s="106"/>
      <c r="L40" s="106"/>
      <c r="M40" s="107"/>
      <c r="N40" s="107" t="s">
        <v>307</v>
      </c>
      <c r="O40" s="107"/>
    </row>
    <row r="41" spans="1:15" x14ac:dyDescent="0.2">
      <c r="C41" s="193" t="s">
        <v>299</v>
      </c>
      <c r="D41" s="193"/>
      <c r="E41" s="193"/>
      <c r="F41" s="193"/>
      <c r="G41" s="193"/>
      <c r="H41" s="75"/>
      <c r="I41" s="75"/>
      <c r="J41" s="75"/>
      <c r="K41" s="75"/>
      <c r="L41" s="75"/>
      <c r="N41" s="194" t="s">
        <v>300</v>
      </c>
      <c r="O41" s="194"/>
    </row>
  </sheetData>
  <sheetProtection formatCells="0" formatColumns="0" formatRows="0" insertColumns="0" insertRows="0" insertHyperlinks="0" deleteColumns="0" deleteRows="0" sort="0" autoFilter="0" pivotTables="0"/>
  <mergeCells count="16">
    <mergeCell ref="C41:G41"/>
    <mergeCell ref="N41:O41"/>
    <mergeCell ref="M38:N38"/>
    <mergeCell ref="R5:S5"/>
    <mergeCell ref="C3:S3"/>
    <mergeCell ref="D4:S4"/>
    <mergeCell ref="A36:C37"/>
    <mergeCell ref="C40:G40"/>
    <mergeCell ref="A3:A6"/>
    <mergeCell ref="B3:B6"/>
    <mergeCell ref="C4:C6"/>
    <mergeCell ref="M5:O5"/>
    <mergeCell ref="P5:Q5"/>
    <mergeCell ref="D5:G5"/>
    <mergeCell ref="H5:I5"/>
    <mergeCell ref="J5:L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34"/>
  <sheetViews>
    <sheetView zoomScaleNormal="100" workbookViewId="0">
      <selection activeCell="AA5" sqref="AA5:AA6"/>
    </sheetView>
  </sheetViews>
  <sheetFormatPr defaultColWidth="8.85546875" defaultRowHeight="12.75" x14ac:dyDescent="0.2"/>
  <cols>
    <col min="1" max="1" width="45.42578125" style="33" customWidth="1"/>
    <col min="2" max="2" width="3" style="63" customWidth="1"/>
    <col min="3" max="3" width="11.42578125" style="33" customWidth="1"/>
    <col min="4" max="4" width="9.42578125" style="33" customWidth="1"/>
    <col min="5" max="5" width="8.42578125" style="33" customWidth="1"/>
    <col min="6" max="9" width="8.85546875" style="33"/>
    <col min="10" max="10" width="12.140625" style="33" customWidth="1"/>
    <col min="11" max="11" width="11" style="33" customWidth="1"/>
    <col min="12" max="12" width="9.28515625" style="33" customWidth="1"/>
    <col min="13" max="13" width="12.28515625" style="33" customWidth="1"/>
    <col min="14" max="14" width="11.85546875" style="33" customWidth="1"/>
    <col min="15" max="16" width="13.85546875" style="33" customWidth="1"/>
    <col min="17" max="17" width="15" style="33" customWidth="1"/>
    <col min="18" max="18" width="14.140625" style="33" customWidth="1"/>
    <col min="19" max="19" width="13.7109375" style="33" customWidth="1"/>
    <col min="20" max="20" width="15.28515625" style="33" customWidth="1"/>
    <col min="21" max="21" width="15" style="33" customWidth="1"/>
    <col min="22" max="23" width="14.42578125" style="33" customWidth="1"/>
    <col min="24" max="24" width="13.42578125" style="33" customWidth="1"/>
    <col min="25" max="27" width="13" style="33" customWidth="1"/>
    <col min="28" max="28" width="8.85546875" style="33"/>
  </cols>
  <sheetData>
    <row r="3" spans="1:27" x14ac:dyDescent="0.2">
      <c r="A3" s="150" t="s">
        <v>12</v>
      </c>
      <c r="B3" s="151" t="s">
        <v>13</v>
      </c>
      <c r="C3" s="154" t="s">
        <v>14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</row>
    <row r="4" spans="1:27" s="84" customFormat="1" x14ac:dyDescent="0.2">
      <c r="A4" s="150"/>
      <c r="B4" s="151"/>
      <c r="C4" s="146" t="s">
        <v>15</v>
      </c>
      <c r="D4" s="146" t="s">
        <v>16</v>
      </c>
      <c r="E4" s="146" t="s">
        <v>17</v>
      </c>
      <c r="F4" s="146"/>
      <c r="G4" s="146"/>
      <c r="H4" s="146"/>
      <c r="I4" s="146"/>
      <c r="J4" s="153" t="s">
        <v>18</v>
      </c>
      <c r="K4" s="153"/>
      <c r="L4" s="153"/>
      <c r="M4" s="146" t="s">
        <v>19</v>
      </c>
      <c r="N4" s="146"/>
      <c r="O4" s="148" t="s">
        <v>20</v>
      </c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</row>
    <row r="5" spans="1:27" s="50" customFormat="1" ht="30" customHeight="1" x14ac:dyDescent="0.2">
      <c r="A5" s="150"/>
      <c r="B5" s="151"/>
      <c r="C5" s="146"/>
      <c r="D5" s="146"/>
      <c r="E5" s="152" t="s">
        <v>21</v>
      </c>
      <c r="F5" s="152"/>
      <c r="G5" s="145" t="s">
        <v>22</v>
      </c>
      <c r="H5" s="145"/>
      <c r="I5" s="145"/>
      <c r="J5" s="144" t="s">
        <v>23</v>
      </c>
      <c r="K5" s="144" t="s">
        <v>24</v>
      </c>
      <c r="L5" s="147" t="s">
        <v>25</v>
      </c>
      <c r="M5" s="144" t="s">
        <v>26</v>
      </c>
      <c r="N5" s="144" t="s">
        <v>27</v>
      </c>
      <c r="O5" s="146" t="s">
        <v>28</v>
      </c>
      <c r="P5" s="146" t="s">
        <v>29</v>
      </c>
      <c r="Q5" s="146" t="s">
        <v>30</v>
      </c>
      <c r="R5" s="146" t="s">
        <v>31</v>
      </c>
      <c r="S5" s="144" t="s">
        <v>32</v>
      </c>
      <c r="T5" s="144"/>
      <c r="U5" s="144"/>
      <c r="V5" s="144"/>
      <c r="W5" s="144"/>
      <c r="X5" s="144" t="s">
        <v>33</v>
      </c>
      <c r="Y5" s="144" t="s">
        <v>34</v>
      </c>
      <c r="Z5" s="144" t="s">
        <v>35</v>
      </c>
      <c r="AA5" s="144" t="s">
        <v>36</v>
      </c>
    </row>
    <row r="6" spans="1:27" s="50" customFormat="1" ht="123" customHeight="1" x14ac:dyDescent="0.2">
      <c r="A6" s="150"/>
      <c r="B6" s="151"/>
      <c r="C6" s="146"/>
      <c r="D6" s="146"/>
      <c r="E6" s="87" t="s">
        <v>37</v>
      </c>
      <c r="F6" s="87" t="s">
        <v>38</v>
      </c>
      <c r="G6" s="87" t="s">
        <v>39</v>
      </c>
      <c r="H6" s="87" t="s">
        <v>40</v>
      </c>
      <c r="I6" s="87" t="s">
        <v>41</v>
      </c>
      <c r="J6" s="144"/>
      <c r="K6" s="144"/>
      <c r="L6" s="147"/>
      <c r="M6" s="144"/>
      <c r="N6" s="144"/>
      <c r="O6" s="146"/>
      <c r="P6" s="146"/>
      <c r="Q6" s="146"/>
      <c r="R6" s="146"/>
      <c r="S6" s="127" t="s">
        <v>42</v>
      </c>
      <c r="T6" s="127" t="s">
        <v>43</v>
      </c>
      <c r="U6" s="127" t="s">
        <v>44</v>
      </c>
      <c r="V6" s="127" t="s">
        <v>45</v>
      </c>
      <c r="W6" s="127" t="s">
        <v>46</v>
      </c>
      <c r="X6" s="144"/>
      <c r="Y6" s="144"/>
      <c r="Z6" s="144"/>
      <c r="AA6" s="144"/>
    </row>
    <row r="7" spans="1:27" s="50" customFormat="1" x14ac:dyDescent="0.2">
      <c r="A7" s="53" t="s">
        <v>47</v>
      </c>
      <c r="B7" s="85" t="s">
        <v>48</v>
      </c>
      <c r="C7" s="53">
        <v>1</v>
      </c>
      <c r="D7" s="53">
        <v>2</v>
      </c>
      <c r="E7" s="53">
        <v>3</v>
      </c>
      <c r="F7" s="53">
        <v>4</v>
      </c>
      <c r="G7" s="53">
        <v>5</v>
      </c>
      <c r="H7" s="53">
        <v>6</v>
      </c>
      <c r="I7" s="53">
        <v>7</v>
      </c>
      <c r="J7" s="53">
        <v>8</v>
      </c>
      <c r="K7" s="53">
        <v>9</v>
      </c>
      <c r="L7" s="53">
        <v>10</v>
      </c>
      <c r="M7" s="53">
        <v>11</v>
      </c>
      <c r="N7" s="53">
        <v>12</v>
      </c>
      <c r="O7" s="72">
        <v>13</v>
      </c>
      <c r="P7" s="72">
        <v>14</v>
      </c>
      <c r="Q7" s="72">
        <v>15</v>
      </c>
      <c r="R7" s="72">
        <v>16</v>
      </c>
      <c r="S7" s="128">
        <v>17</v>
      </c>
      <c r="T7" s="128">
        <v>18</v>
      </c>
      <c r="U7" s="128">
        <v>19</v>
      </c>
      <c r="V7" s="128">
        <v>20</v>
      </c>
      <c r="W7" s="128">
        <v>21</v>
      </c>
      <c r="X7" s="128">
        <v>22</v>
      </c>
      <c r="Y7" s="128">
        <v>23</v>
      </c>
      <c r="Z7" s="128">
        <v>24</v>
      </c>
      <c r="AA7" s="128">
        <v>25</v>
      </c>
    </row>
    <row r="8" spans="1:27" x14ac:dyDescent="0.2">
      <c r="A8" s="32"/>
      <c r="B8" s="56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18"/>
      <c r="AA8" s="82"/>
    </row>
    <row r="9" spans="1:27" x14ac:dyDescent="0.2">
      <c r="A9" s="32" t="s">
        <v>49</v>
      </c>
      <c r="B9" s="56" t="s">
        <v>50</v>
      </c>
      <c r="C9" s="35">
        <v>24</v>
      </c>
      <c r="D9" s="35">
        <v>24</v>
      </c>
      <c r="E9" s="35"/>
      <c r="F9" s="35"/>
      <c r="G9" s="35"/>
      <c r="H9" s="35"/>
      <c r="I9" s="35">
        <v>6</v>
      </c>
      <c r="J9" s="35">
        <v>23</v>
      </c>
      <c r="K9" s="35">
        <v>1</v>
      </c>
      <c r="L9" s="35"/>
      <c r="M9" s="35">
        <v>1</v>
      </c>
      <c r="N9" s="35"/>
      <c r="O9" s="35">
        <v>21</v>
      </c>
      <c r="P9" s="35">
        <v>24</v>
      </c>
      <c r="Q9" s="35">
        <v>22</v>
      </c>
      <c r="R9" s="35">
        <v>19</v>
      </c>
      <c r="S9" s="35">
        <v>1</v>
      </c>
      <c r="T9" s="35"/>
      <c r="U9" s="35"/>
      <c r="V9" s="35"/>
      <c r="W9" s="35">
        <v>1</v>
      </c>
      <c r="X9" s="35"/>
      <c r="Y9" s="35"/>
      <c r="Z9" s="34"/>
      <c r="AA9" s="83">
        <v>22</v>
      </c>
    </row>
    <row r="10" spans="1:27" x14ac:dyDescent="0.2">
      <c r="A10" s="32"/>
      <c r="B10" s="56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88"/>
    </row>
    <row r="11" spans="1:27" x14ac:dyDescent="0.2">
      <c r="A11" s="57" t="s">
        <v>51</v>
      </c>
      <c r="B11" s="56" t="s">
        <v>52</v>
      </c>
      <c r="C11" s="35">
        <v>1</v>
      </c>
      <c r="D11" s="35">
        <v>1</v>
      </c>
      <c r="E11" s="35"/>
      <c r="F11" s="35"/>
      <c r="G11" s="35"/>
      <c r="H11" s="35"/>
      <c r="I11" s="35">
        <v>1</v>
      </c>
      <c r="J11" s="35">
        <v>1</v>
      </c>
      <c r="K11" s="35"/>
      <c r="L11" s="35"/>
      <c r="M11" s="35"/>
      <c r="N11" s="35"/>
      <c r="O11" s="35"/>
      <c r="P11" s="35">
        <v>1</v>
      </c>
      <c r="Q11" s="35">
        <v>1</v>
      </c>
      <c r="R11" s="35">
        <v>1</v>
      </c>
      <c r="S11" s="35"/>
      <c r="T11" s="35"/>
      <c r="U11" s="35"/>
      <c r="V11" s="35"/>
      <c r="W11" s="35"/>
      <c r="X11" s="35"/>
      <c r="Y11" s="35"/>
      <c r="Z11" s="35"/>
      <c r="AA11" s="88">
        <v>1</v>
      </c>
    </row>
    <row r="12" spans="1:27" x14ac:dyDescent="0.2">
      <c r="A12" s="32"/>
      <c r="B12" s="56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89"/>
    </row>
    <row r="13" spans="1:27" x14ac:dyDescent="0.2">
      <c r="A13" s="32" t="s">
        <v>53</v>
      </c>
      <c r="B13" s="56" t="s">
        <v>54</v>
      </c>
      <c r="C13" s="35">
        <v>21</v>
      </c>
      <c r="D13" s="72" t="s">
        <v>55</v>
      </c>
      <c r="E13" s="35"/>
      <c r="F13" s="35"/>
      <c r="G13" s="35"/>
      <c r="H13" s="35"/>
      <c r="I13" s="35">
        <v>4</v>
      </c>
      <c r="J13" s="35">
        <v>20</v>
      </c>
      <c r="K13" s="35">
        <v>1</v>
      </c>
      <c r="L13" s="35"/>
      <c r="M13" s="35"/>
      <c r="N13" s="35"/>
      <c r="O13" s="35">
        <v>19</v>
      </c>
      <c r="P13" s="35">
        <v>21</v>
      </c>
      <c r="Q13" s="35">
        <v>19</v>
      </c>
      <c r="R13" s="35">
        <v>16</v>
      </c>
      <c r="S13" s="35"/>
      <c r="T13" s="35"/>
      <c r="U13" s="35"/>
      <c r="V13" s="35"/>
      <c r="W13" s="35"/>
      <c r="X13" s="35"/>
      <c r="Y13" s="35"/>
      <c r="Z13" s="35"/>
      <c r="AA13" s="88">
        <v>19</v>
      </c>
    </row>
    <row r="14" spans="1:27" x14ac:dyDescent="0.2">
      <c r="A14" s="32"/>
      <c r="B14" s="56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18"/>
      <c r="AA14" s="81"/>
    </row>
    <row r="15" spans="1:27" x14ac:dyDescent="0.2">
      <c r="A15" s="57" t="s">
        <v>51</v>
      </c>
      <c r="B15" s="56" t="s">
        <v>56</v>
      </c>
      <c r="C15" s="35"/>
      <c r="D15" s="72" t="s">
        <v>55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4"/>
      <c r="AA15" s="83"/>
    </row>
    <row r="16" spans="1:27" x14ac:dyDescent="0.2">
      <c r="A16" s="32" t="s">
        <v>57</v>
      </c>
      <c r="B16" s="56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88"/>
    </row>
    <row r="17" spans="1:27" x14ac:dyDescent="0.2">
      <c r="A17" s="32" t="s">
        <v>58</v>
      </c>
      <c r="B17" s="56" t="s">
        <v>59</v>
      </c>
      <c r="C17" s="118">
        <f>C19+C21+C23+C25+C27</f>
        <v>0</v>
      </c>
      <c r="D17" s="72" t="s">
        <v>55</v>
      </c>
      <c r="E17" s="118">
        <f t="shared" ref="E17:AA17" si="0">E19+E21+E23+E25+E27</f>
        <v>0</v>
      </c>
      <c r="F17" s="118">
        <f t="shared" si="0"/>
        <v>0</v>
      </c>
      <c r="G17" s="118">
        <f t="shared" si="0"/>
        <v>0</v>
      </c>
      <c r="H17" s="118">
        <f t="shared" si="0"/>
        <v>0</v>
      </c>
      <c r="I17" s="118">
        <f t="shared" si="0"/>
        <v>0</v>
      </c>
      <c r="J17" s="118">
        <f t="shared" si="0"/>
        <v>0</v>
      </c>
      <c r="K17" s="118">
        <f t="shared" si="0"/>
        <v>0</v>
      </c>
      <c r="L17" s="118">
        <f t="shared" si="0"/>
        <v>0</v>
      </c>
      <c r="M17" s="118">
        <f t="shared" si="0"/>
        <v>0</v>
      </c>
      <c r="N17" s="118">
        <f t="shared" si="0"/>
        <v>0</v>
      </c>
      <c r="O17" s="118">
        <f t="shared" si="0"/>
        <v>0</v>
      </c>
      <c r="P17" s="118">
        <f t="shared" si="0"/>
        <v>0</v>
      </c>
      <c r="Q17" s="118">
        <f t="shared" si="0"/>
        <v>0</v>
      </c>
      <c r="R17" s="118">
        <f t="shared" si="0"/>
        <v>0</v>
      </c>
      <c r="S17" s="118">
        <f t="shared" si="0"/>
        <v>0</v>
      </c>
      <c r="T17" s="118">
        <f t="shared" si="0"/>
        <v>0</v>
      </c>
      <c r="U17" s="118">
        <f t="shared" si="0"/>
        <v>0</v>
      </c>
      <c r="V17" s="118">
        <f t="shared" si="0"/>
        <v>0</v>
      </c>
      <c r="W17" s="118">
        <f t="shared" si="0"/>
        <v>0</v>
      </c>
      <c r="X17" s="118">
        <f t="shared" si="0"/>
        <v>0</v>
      </c>
      <c r="Y17" s="118">
        <f t="shared" si="0"/>
        <v>0</v>
      </c>
      <c r="Z17" s="118">
        <f t="shared" si="0"/>
        <v>0</v>
      </c>
      <c r="AA17" s="118">
        <f t="shared" si="0"/>
        <v>0</v>
      </c>
    </row>
    <row r="18" spans="1:27" x14ac:dyDescent="0.2">
      <c r="A18" s="58" t="s">
        <v>60</v>
      </c>
      <c r="B18" s="56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88"/>
    </row>
    <row r="19" spans="1:27" x14ac:dyDescent="0.2">
      <c r="A19" s="57" t="s">
        <v>61</v>
      </c>
      <c r="B19" s="56" t="s">
        <v>62</v>
      </c>
      <c r="C19" s="35"/>
      <c r="D19" s="72" t="s">
        <v>55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90"/>
    </row>
    <row r="20" spans="1:27" x14ac:dyDescent="0.2">
      <c r="A20" s="58"/>
      <c r="B20" s="56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88"/>
    </row>
    <row r="21" spans="1:27" x14ac:dyDescent="0.2">
      <c r="A21" s="57" t="s">
        <v>63</v>
      </c>
      <c r="B21" s="56" t="s">
        <v>64</v>
      </c>
      <c r="C21" s="35"/>
      <c r="D21" s="72" t="s">
        <v>55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90"/>
    </row>
    <row r="22" spans="1:27" x14ac:dyDescent="0.2">
      <c r="A22" s="32"/>
      <c r="B22" s="56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88"/>
    </row>
    <row r="23" spans="1:27" x14ac:dyDescent="0.2">
      <c r="A23" s="57" t="s">
        <v>65</v>
      </c>
      <c r="B23" s="56" t="s">
        <v>66</v>
      </c>
      <c r="C23" s="35"/>
      <c r="D23" s="72" t="s">
        <v>55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90"/>
    </row>
    <row r="24" spans="1:27" x14ac:dyDescent="0.2">
      <c r="A24" s="32"/>
      <c r="B24" s="56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88"/>
    </row>
    <row r="25" spans="1:27" x14ac:dyDescent="0.2">
      <c r="A25" s="57" t="s">
        <v>67</v>
      </c>
      <c r="B25" s="56" t="s">
        <v>68</v>
      </c>
      <c r="C25" s="35"/>
      <c r="D25" s="72" t="s">
        <v>55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90"/>
    </row>
    <row r="26" spans="1:27" x14ac:dyDescent="0.2">
      <c r="A26" s="32"/>
      <c r="B26" s="56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88"/>
    </row>
    <row r="27" spans="1:27" x14ac:dyDescent="0.2">
      <c r="A27" s="57" t="s">
        <v>69</v>
      </c>
      <c r="B27" s="56" t="s">
        <v>70</v>
      </c>
      <c r="C27" s="35"/>
      <c r="D27" s="72" t="s">
        <v>55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90"/>
    </row>
    <row r="28" spans="1:27" x14ac:dyDescent="0.2">
      <c r="A28" s="32"/>
      <c r="B28" s="56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88"/>
    </row>
    <row r="29" spans="1:27" s="86" customFormat="1" ht="42" customHeight="1" x14ac:dyDescent="0.2">
      <c r="A29" s="66" t="s">
        <v>71</v>
      </c>
      <c r="B29" s="67" t="s">
        <v>72</v>
      </c>
      <c r="C29" s="119">
        <f>C9+C17</f>
        <v>24</v>
      </c>
      <c r="D29" s="119">
        <f>D9</f>
        <v>24</v>
      </c>
      <c r="E29" s="119">
        <f t="shared" ref="E29:AA29" si="1">E9+E17</f>
        <v>0</v>
      </c>
      <c r="F29" s="119">
        <f t="shared" si="1"/>
        <v>0</v>
      </c>
      <c r="G29" s="119">
        <f t="shared" si="1"/>
        <v>0</v>
      </c>
      <c r="H29" s="119">
        <f t="shared" si="1"/>
        <v>0</v>
      </c>
      <c r="I29" s="119">
        <f t="shared" si="1"/>
        <v>6</v>
      </c>
      <c r="J29" s="119">
        <f t="shared" si="1"/>
        <v>23</v>
      </c>
      <c r="K29" s="119">
        <f t="shared" si="1"/>
        <v>1</v>
      </c>
      <c r="L29" s="119">
        <f t="shared" si="1"/>
        <v>0</v>
      </c>
      <c r="M29" s="119">
        <f t="shared" si="1"/>
        <v>1</v>
      </c>
      <c r="N29" s="119">
        <f t="shared" si="1"/>
        <v>0</v>
      </c>
      <c r="O29" s="119">
        <f t="shared" si="1"/>
        <v>21</v>
      </c>
      <c r="P29" s="119">
        <f t="shared" si="1"/>
        <v>24</v>
      </c>
      <c r="Q29" s="119">
        <f t="shared" si="1"/>
        <v>22</v>
      </c>
      <c r="R29" s="119">
        <f t="shared" si="1"/>
        <v>19</v>
      </c>
      <c r="S29" s="119">
        <f t="shared" si="1"/>
        <v>1</v>
      </c>
      <c r="T29" s="119">
        <f t="shared" si="1"/>
        <v>0</v>
      </c>
      <c r="U29" s="119">
        <f t="shared" si="1"/>
        <v>0</v>
      </c>
      <c r="V29" s="119">
        <f t="shared" si="1"/>
        <v>0</v>
      </c>
      <c r="W29" s="119">
        <f t="shared" si="1"/>
        <v>1</v>
      </c>
      <c r="X29" s="119">
        <f t="shared" si="1"/>
        <v>0</v>
      </c>
      <c r="Y29" s="119">
        <f t="shared" si="1"/>
        <v>0</v>
      </c>
      <c r="Z29" s="119">
        <f t="shared" si="1"/>
        <v>0</v>
      </c>
      <c r="AA29" s="119">
        <f t="shared" si="1"/>
        <v>22</v>
      </c>
    </row>
    <row r="30" spans="1:27" s="86" customFormat="1" x14ac:dyDescent="0.2">
      <c r="A30" s="92"/>
      <c r="B30" s="67"/>
      <c r="C30" s="93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94"/>
    </row>
    <row r="31" spans="1:27" s="86" customFormat="1" x14ac:dyDescent="0.2">
      <c r="A31" s="18" t="s">
        <v>73</v>
      </c>
      <c r="B31" s="56"/>
      <c r="C31" s="37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88"/>
    </row>
    <row r="32" spans="1:27" s="86" customFormat="1" ht="25.5" customHeight="1" x14ac:dyDescent="0.2">
      <c r="A32" s="61" t="s">
        <v>74</v>
      </c>
      <c r="B32" s="95" t="s">
        <v>75</v>
      </c>
      <c r="C32" s="96">
        <v>24</v>
      </c>
      <c r="D32" s="97" t="s">
        <v>55</v>
      </c>
      <c r="E32" s="64"/>
      <c r="F32" s="64"/>
      <c r="G32" s="64"/>
      <c r="H32" s="64"/>
      <c r="I32" s="64">
        <v>6</v>
      </c>
      <c r="J32" s="64">
        <v>23</v>
      </c>
      <c r="K32" s="64">
        <v>1</v>
      </c>
      <c r="L32" s="64"/>
      <c r="M32" s="64">
        <v>1</v>
      </c>
      <c r="N32" s="64"/>
      <c r="O32" s="64">
        <v>21</v>
      </c>
      <c r="P32" s="64">
        <v>24</v>
      </c>
      <c r="Q32" s="64">
        <v>22</v>
      </c>
      <c r="R32" s="64">
        <v>19</v>
      </c>
      <c r="S32" s="64">
        <v>1</v>
      </c>
      <c r="T32" s="64"/>
      <c r="U32" s="64"/>
      <c r="V32" s="64"/>
      <c r="W32" s="64">
        <v>1</v>
      </c>
      <c r="X32" s="64"/>
      <c r="Y32" s="64"/>
      <c r="Z32" s="64"/>
      <c r="AA32" s="91">
        <v>22</v>
      </c>
    </row>
    <row r="34" spans="1:17" x14ac:dyDescent="0.2">
      <c r="A34" s="149" t="s">
        <v>76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</row>
  </sheetData>
  <sheetProtection formatCells="0" formatColumns="0" formatRows="0" insertColumns="0" insertRows="0" insertHyperlinks="0" deleteColumns="0" deleteRows="0" sort="0" autoFilter="0" pivotTables="0"/>
  <mergeCells count="26">
    <mergeCell ref="A34:Q34"/>
    <mergeCell ref="X5:X6"/>
    <mergeCell ref="A3:A6"/>
    <mergeCell ref="B3:B6"/>
    <mergeCell ref="E5:F5"/>
    <mergeCell ref="Q5:Q6"/>
    <mergeCell ref="R5:R6"/>
    <mergeCell ref="C4:C6"/>
    <mergeCell ref="N5:N6"/>
    <mergeCell ref="M5:M6"/>
    <mergeCell ref="M4:N4"/>
    <mergeCell ref="J4:L4"/>
    <mergeCell ref="O5:O6"/>
    <mergeCell ref="D4:D6"/>
    <mergeCell ref="C3:AA3"/>
    <mergeCell ref="AA5:AA6"/>
    <mergeCell ref="Y5:Y6"/>
    <mergeCell ref="Z5:Z6"/>
    <mergeCell ref="G5:I5"/>
    <mergeCell ref="E4:I4"/>
    <mergeCell ref="P5:P6"/>
    <mergeCell ref="S5:W5"/>
    <mergeCell ref="J5:J6"/>
    <mergeCell ref="K5:K6"/>
    <mergeCell ref="L5:L6"/>
    <mergeCell ref="O4:AA4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2"/>
  <sheetViews>
    <sheetView zoomScaleNormal="100" workbookViewId="0">
      <selection activeCell="F5" sqref="F5:H5"/>
    </sheetView>
  </sheetViews>
  <sheetFormatPr defaultColWidth="8.85546875" defaultRowHeight="12.75" x14ac:dyDescent="0.2"/>
  <cols>
    <col min="1" max="1" width="45.42578125" style="33" customWidth="1"/>
    <col min="2" max="2" width="3" style="63" customWidth="1"/>
    <col min="3" max="3" width="10.42578125" style="33" customWidth="1"/>
    <col min="4" max="4" width="8.42578125" style="33" customWidth="1"/>
    <col min="5" max="5" width="9.28515625" style="33" customWidth="1"/>
    <col min="6" max="6" width="9.7109375" style="33" customWidth="1"/>
    <col min="7" max="7" width="9.85546875" style="33" customWidth="1"/>
    <col min="8" max="8" width="7.28515625" style="33" customWidth="1"/>
    <col min="9" max="9" width="9.85546875" style="33" customWidth="1"/>
    <col min="10" max="10" width="10" style="33" customWidth="1"/>
    <col min="11" max="11" width="14.42578125" style="33" customWidth="1"/>
    <col min="12" max="12" width="10" style="33" customWidth="1"/>
    <col min="13" max="13" width="13" style="33" customWidth="1"/>
    <col min="14" max="14" width="11" style="33" customWidth="1"/>
    <col min="15" max="15" width="9.28515625" style="33" customWidth="1"/>
    <col min="16" max="16" width="13" style="33" customWidth="1"/>
    <col min="17" max="17" width="8.85546875" style="33"/>
  </cols>
  <sheetData>
    <row r="3" spans="1:16" x14ac:dyDescent="0.2">
      <c r="A3" s="150" t="s">
        <v>12</v>
      </c>
      <c r="B3" s="155" t="s">
        <v>13</v>
      </c>
      <c r="C3" s="156" t="s">
        <v>77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</row>
    <row r="4" spans="1:16" s="84" customFormat="1" ht="38.450000000000003" customHeight="1" x14ac:dyDescent="0.2">
      <c r="A4" s="150"/>
      <c r="B4" s="155"/>
      <c r="C4" s="148" t="s">
        <v>78</v>
      </c>
      <c r="D4" s="148"/>
      <c r="E4" s="148"/>
      <c r="F4" s="148"/>
      <c r="G4" s="148"/>
      <c r="H4" s="148"/>
      <c r="I4" s="148"/>
      <c r="J4" s="148"/>
      <c r="K4" s="144" t="s">
        <v>79</v>
      </c>
      <c r="L4" s="144" t="s">
        <v>80</v>
      </c>
      <c r="M4" s="144"/>
      <c r="N4" s="144"/>
      <c r="O4" s="144" t="s">
        <v>81</v>
      </c>
      <c r="P4" s="144"/>
    </row>
    <row r="5" spans="1:16" s="50" customFormat="1" ht="37.5" customHeight="1" x14ac:dyDescent="0.2">
      <c r="A5" s="150"/>
      <c r="B5" s="155"/>
      <c r="C5" s="147" t="s">
        <v>82</v>
      </c>
      <c r="D5" s="145" t="s">
        <v>83</v>
      </c>
      <c r="E5" s="145"/>
      <c r="F5" s="145" t="s">
        <v>84</v>
      </c>
      <c r="G5" s="145"/>
      <c r="H5" s="145"/>
      <c r="I5" s="152" t="s">
        <v>85</v>
      </c>
      <c r="J5" s="152"/>
      <c r="K5" s="144"/>
      <c r="L5" s="147" t="s">
        <v>86</v>
      </c>
      <c r="M5" s="147" t="s">
        <v>87</v>
      </c>
      <c r="N5" s="147" t="s">
        <v>88</v>
      </c>
      <c r="O5" s="147" t="s">
        <v>86</v>
      </c>
      <c r="P5" s="147" t="s">
        <v>89</v>
      </c>
    </row>
    <row r="6" spans="1:16" s="50" customFormat="1" ht="113.45" customHeight="1" x14ac:dyDescent="0.2">
      <c r="A6" s="150"/>
      <c r="B6" s="155"/>
      <c r="C6" s="147"/>
      <c r="D6" s="113" t="s">
        <v>90</v>
      </c>
      <c r="E6" s="113" t="s">
        <v>91</v>
      </c>
      <c r="F6" s="64" t="s">
        <v>92</v>
      </c>
      <c r="G6" s="64" t="s">
        <v>93</v>
      </c>
      <c r="H6" s="64" t="s">
        <v>94</v>
      </c>
      <c r="I6" s="52" t="s">
        <v>95</v>
      </c>
      <c r="J6" s="52" t="s">
        <v>96</v>
      </c>
      <c r="K6" s="144"/>
      <c r="L6" s="147"/>
      <c r="M6" s="147"/>
      <c r="N6" s="147"/>
      <c r="O6" s="147"/>
      <c r="P6" s="147"/>
    </row>
    <row r="7" spans="1:16" s="50" customFormat="1" x14ac:dyDescent="0.2">
      <c r="A7" s="53" t="s">
        <v>47</v>
      </c>
      <c r="B7" s="85" t="s">
        <v>48</v>
      </c>
      <c r="C7" s="53">
        <v>26</v>
      </c>
      <c r="D7" s="53">
        <v>27</v>
      </c>
      <c r="E7" s="53">
        <v>28</v>
      </c>
      <c r="F7" s="53">
        <v>29</v>
      </c>
      <c r="G7" s="53">
        <v>30</v>
      </c>
      <c r="H7" s="53">
        <v>31</v>
      </c>
      <c r="I7" s="53">
        <v>32</v>
      </c>
      <c r="J7" s="53">
        <v>33</v>
      </c>
      <c r="K7" s="53">
        <v>34</v>
      </c>
      <c r="L7" s="53">
        <v>35</v>
      </c>
      <c r="M7" s="53">
        <v>36</v>
      </c>
      <c r="N7" s="53">
        <v>37</v>
      </c>
      <c r="O7" s="53">
        <v>38</v>
      </c>
      <c r="P7" s="53">
        <v>39</v>
      </c>
    </row>
    <row r="8" spans="1:16" x14ac:dyDescent="0.2">
      <c r="A8" s="32"/>
      <c r="B8" s="56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x14ac:dyDescent="0.2">
      <c r="A9" s="32" t="s">
        <v>49</v>
      </c>
      <c r="B9" s="56" t="s">
        <v>50</v>
      </c>
      <c r="C9" s="35">
        <v>2.62425</v>
      </c>
      <c r="D9" s="35">
        <v>0.66709000000000007</v>
      </c>
      <c r="E9" s="35">
        <v>1.69496</v>
      </c>
      <c r="F9" s="35">
        <v>2.5702500000000001</v>
      </c>
      <c r="G9" s="35">
        <v>5.3999999999999999E-2</v>
      </c>
      <c r="H9" s="35"/>
      <c r="I9" s="35">
        <v>0.5575</v>
      </c>
      <c r="J9" s="35"/>
      <c r="K9" s="35">
        <v>65</v>
      </c>
      <c r="L9" s="35">
        <v>0.25</v>
      </c>
      <c r="M9" s="35">
        <v>5.8000000000000003E-2</v>
      </c>
      <c r="N9" s="35">
        <v>4.1000000000000002E-2</v>
      </c>
      <c r="O9" s="35"/>
      <c r="P9" s="35"/>
    </row>
    <row r="10" spans="1:16" x14ac:dyDescent="0.2">
      <c r="A10" s="32"/>
      <c r="B10" s="56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x14ac:dyDescent="0.2">
      <c r="A11" s="57" t="s">
        <v>51</v>
      </c>
      <c r="B11" s="56" t="s">
        <v>52</v>
      </c>
      <c r="C11" s="35">
        <v>0.1384</v>
      </c>
      <c r="D11" s="35">
        <v>5.2600000000000001E-2</v>
      </c>
      <c r="E11" s="35">
        <v>8.5800000000000001E-2</v>
      </c>
      <c r="F11" s="35">
        <v>0.1384</v>
      </c>
      <c r="G11" s="35"/>
      <c r="H11" s="35"/>
      <c r="I11" s="35"/>
      <c r="J11" s="35"/>
      <c r="K11" s="35"/>
      <c r="L11" s="35">
        <v>0.02</v>
      </c>
      <c r="M11" s="35">
        <v>4.0000000000000001E-3</v>
      </c>
      <c r="N11" s="35">
        <v>4.0000000000000001E-3</v>
      </c>
      <c r="O11" s="35"/>
      <c r="P11" s="35"/>
    </row>
    <row r="12" spans="1:16" x14ac:dyDescent="0.2">
      <c r="A12" s="32"/>
      <c r="B12" s="56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x14ac:dyDescent="0.2">
      <c r="A13" s="32" t="s">
        <v>53</v>
      </c>
      <c r="B13" s="56" t="s">
        <v>54</v>
      </c>
      <c r="C13" s="35">
        <v>1.3793500000000001</v>
      </c>
      <c r="D13" s="35">
        <v>0.47438999999999998</v>
      </c>
      <c r="E13" s="35">
        <v>0.90495999999999999</v>
      </c>
      <c r="F13" s="35">
        <v>1.32535</v>
      </c>
      <c r="G13" s="35">
        <v>5.3999999999999999E-2</v>
      </c>
      <c r="H13" s="35"/>
      <c r="I13" s="35"/>
      <c r="J13" s="35"/>
      <c r="K13" s="35">
        <v>59</v>
      </c>
      <c r="L13" s="35">
        <v>0.17499999999999999</v>
      </c>
      <c r="M13" s="35">
        <v>4.3999999999999997E-2</v>
      </c>
      <c r="N13" s="35">
        <v>2.7E-2</v>
      </c>
      <c r="O13" s="35"/>
      <c r="P13" s="35"/>
    </row>
    <row r="14" spans="1:16" x14ac:dyDescent="0.2">
      <c r="A14" s="32"/>
      <c r="B14" s="56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x14ac:dyDescent="0.2">
      <c r="A15" s="57" t="s">
        <v>51</v>
      </c>
      <c r="B15" s="56" t="s">
        <v>56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x14ac:dyDescent="0.2">
      <c r="A16" s="32" t="s">
        <v>97</v>
      </c>
      <c r="B16" s="56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7" x14ac:dyDescent="0.2">
      <c r="A17" s="32" t="s">
        <v>58</v>
      </c>
      <c r="B17" s="56" t="s">
        <v>59</v>
      </c>
      <c r="C17" s="120">
        <f t="shared" ref="C17:P17" si="0">C19+C21+C23+C25+C27</f>
        <v>0</v>
      </c>
      <c r="D17" s="120">
        <f t="shared" si="0"/>
        <v>0</v>
      </c>
      <c r="E17" s="120">
        <f t="shared" si="0"/>
        <v>0</v>
      </c>
      <c r="F17" s="120">
        <f t="shared" si="0"/>
        <v>0</v>
      </c>
      <c r="G17" s="120">
        <f t="shared" si="0"/>
        <v>0</v>
      </c>
      <c r="H17" s="120">
        <f t="shared" si="0"/>
        <v>0</v>
      </c>
      <c r="I17" s="120">
        <f t="shared" si="0"/>
        <v>0</v>
      </c>
      <c r="J17" s="120">
        <f t="shared" si="0"/>
        <v>0</v>
      </c>
      <c r="K17" s="120">
        <f t="shared" si="0"/>
        <v>0</v>
      </c>
      <c r="L17" s="120">
        <f t="shared" si="0"/>
        <v>0</v>
      </c>
      <c r="M17" s="120">
        <f t="shared" si="0"/>
        <v>0</v>
      </c>
      <c r="N17" s="120">
        <f t="shared" si="0"/>
        <v>0</v>
      </c>
      <c r="O17" s="120">
        <f t="shared" si="0"/>
        <v>0</v>
      </c>
      <c r="P17" s="120">
        <f t="shared" si="0"/>
        <v>0</v>
      </c>
    </row>
    <row r="18" spans="1:17" x14ac:dyDescent="0.2">
      <c r="A18" s="58" t="s">
        <v>60</v>
      </c>
      <c r="B18" s="56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7" x14ac:dyDescent="0.2">
      <c r="A19" s="57" t="s">
        <v>61</v>
      </c>
      <c r="B19" s="56" t="s">
        <v>62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7" x14ac:dyDescent="0.2">
      <c r="A20" s="58"/>
      <c r="B20" s="56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7" x14ac:dyDescent="0.2">
      <c r="A21" s="57" t="s">
        <v>63</v>
      </c>
      <c r="B21" s="56" t="s">
        <v>64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2" spans="1:17" x14ac:dyDescent="0.2">
      <c r="A22" s="32"/>
      <c r="B22" s="56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7" x14ac:dyDescent="0.2">
      <c r="A23" s="57" t="s">
        <v>98</v>
      </c>
      <c r="B23" s="56" t="s">
        <v>66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1:17" x14ac:dyDescent="0.2">
      <c r="A24" s="32"/>
      <c r="B24" s="56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7" x14ac:dyDescent="0.2">
      <c r="A25" s="57" t="s">
        <v>67</v>
      </c>
      <c r="B25" s="56" t="s">
        <v>68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7" x14ac:dyDescent="0.2">
      <c r="A26" s="32"/>
      <c r="B26" s="56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7" x14ac:dyDescent="0.2">
      <c r="A27" s="57" t="s">
        <v>69</v>
      </c>
      <c r="B27" s="56" t="s">
        <v>70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7" x14ac:dyDescent="0.2">
      <c r="A28" s="32"/>
      <c r="B28" s="56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7" s="86" customFormat="1" ht="42" customHeight="1" x14ac:dyDescent="0.2">
      <c r="A29" s="59" t="s">
        <v>99</v>
      </c>
      <c r="B29" s="60" t="s">
        <v>72</v>
      </c>
      <c r="C29" s="121">
        <f t="shared" ref="C29:P29" si="1">C9+C17</f>
        <v>2.62425</v>
      </c>
      <c r="D29" s="121">
        <f t="shared" si="1"/>
        <v>0.66709000000000007</v>
      </c>
      <c r="E29" s="121">
        <f t="shared" si="1"/>
        <v>1.69496</v>
      </c>
      <c r="F29" s="121">
        <f t="shared" si="1"/>
        <v>2.5702500000000001</v>
      </c>
      <c r="G29" s="121">
        <f t="shared" si="1"/>
        <v>5.3999999999999999E-2</v>
      </c>
      <c r="H29" s="121">
        <f t="shared" si="1"/>
        <v>0</v>
      </c>
      <c r="I29" s="121">
        <f t="shared" si="1"/>
        <v>0.5575</v>
      </c>
      <c r="J29" s="121">
        <f t="shared" si="1"/>
        <v>0</v>
      </c>
      <c r="K29" s="121">
        <f t="shared" si="1"/>
        <v>65</v>
      </c>
      <c r="L29" s="121">
        <f t="shared" si="1"/>
        <v>0.25</v>
      </c>
      <c r="M29" s="121">
        <f t="shared" si="1"/>
        <v>5.8000000000000003E-2</v>
      </c>
      <c r="N29" s="121">
        <f t="shared" si="1"/>
        <v>4.1000000000000002E-2</v>
      </c>
      <c r="O29" s="121">
        <f t="shared" si="1"/>
        <v>0</v>
      </c>
      <c r="P29" s="121">
        <f t="shared" si="1"/>
        <v>0</v>
      </c>
    </row>
    <row r="30" spans="1:17" s="86" customFormat="1" x14ac:dyDescent="0.2">
      <c r="A30" s="59"/>
      <c r="B30" s="60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17" x14ac:dyDescent="0.2">
      <c r="A31" s="18" t="s">
        <v>73</v>
      </c>
      <c r="B31" s="56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ht="27.95" customHeight="1" x14ac:dyDescent="0.2">
      <c r="A32" s="61" t="s">
        <v>74</v>
      </c>
      <c r="B32" s="62" t="s">
        <v>75</v>
      </c>
      <c r="C32" s="64">
        <v>2.62425</v>
      </c>
      <c r="D32" s="64">
        <v>0.66709000000000007</v>
      </c>
      <c r="E32" s="64">
        <v>1.69496</v>
      </c>
      <c r="F32" s="64">
        <v>2.5702500000000001</v>
      </c>
      <c r="G32" s="64">
        <v>5.3999999999999999E-2</v>
      </c>
      <c r="H32" s="64"/>
      <c r="I32" s="64">
        <v>0.5575</v>
      </c>
      <c r="J32" s="64"/>
      <c r="K32" s="64">
        <v>65</v>
      </c>
      <c r="L32" s="64">
        <v>0.25</v>
      </c>
      <c r="M32" s="64">
        <v>5.8000000000000003E-2</v>
      </c>
      <c r="N32" s="64">
        <v>4.1000000000000002E-2</v>
      </c>
      <c r="O32" s="64"/>
      <c r="P32" s="64"/>
      <c r="Q32" s="64"/>
    </row>
  </sheetData>
  <sheetProtection formatCells="0" formatColumns="0" formatRows="0" insertColumns="0" insertRows="0" insertHyperlinks="0" deleteColumns="0" deleteRows="0" sort="0" autoFilter="0" pivotTables="0"/>
  <mergeCells count="16">
    <mergeCell ref="A3:A6"/>
    <mergeCell ref="B3:B6"/>
    <mergeCell ref="K4:K6"/>
    <mergeCell ref="C3:P3"/>
    <mergeCell ref="C5:C6"/>
    <mergeCell ref="C4:J4"/>
    <mergeCell ref="O4:P4"/>
    <mergeCell ref="O5:O6"/>
    <mergeCell ref="P5:P6"/>
    <mergeCell ref="L4:N4"/>
    <mergeCell ref="L5:L6"/>
    <mergeCell ref="M5:M6"/>
    <mergeCell ref="N5:N6"/>
    <mergeCell ref="D5:E5"/>
    <mergeCell ref="I5:J5"/>
    <mergeCell ref="F5:H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31"/>
  <sheetViews>
    <sheetView zoomScaleNormal="100" workbookViewId="0">
      <selection activeCell="L3" sqref="L3:T3"/>
    </sheetView>
  </sheetViews>
  <sheetFormatPr defaultColWidth="8.85546875" defaultRowHeight="12.75" x14ac:dyDescent="0.2"/>
  <cols>
    <col min="1" max="1" width="45.42578125" style="33" customWidth="1"/>
    <col min="2" max="2" width="3" style="63" customWidth="1"/>
    <col min="3" max="3" width="11.85546875" style="33" customWidth="1"/>
    <col min="4" max="4" width="13.7109375" style="33" customWidth="1"/>
    <col min="5" max="5" width="9.42578125" style="33" customWidth="1"/>
    <col min="6" max="6" width="11.28515625" style="33" customWidth="1"/>
    <col min="7" max="7" width="10.28515625" style="33" customWidth="1"/>
    <col min="8" max="8" width="12.42578125" style="33" customWidth="1"/>
    <col min="9" max="9" width="15.28515625" style="33" customWidth="1"/>
    <col min="10" max="10" width="11.28515625" style="33" customWidth="1"/>
    <col min="11" max="20" width="12.7109375" style="33" customWidth="1"/>
    <col min="21" max="21" width="12.140625" style="33" customWidth="1"/>
    <col min="22" max="23" width="12.7109375" style="33" customWidth="1"/>
    <col min="24" max="24" width="13.7109375" style="33" customWidth="1"/>
    <col min="25" max="25" width="11.7109375" style="33" customWidth="1"/>
    <col min="26" max="26" width="12.7109375" style="33" customWidth="1"/>
    <col min="27" max="27" width="14.28515625" style="33" customWidth="1"/>
    <col min="28" max="28" width="10.7109375" style="33" customWidth="1"/>
    <col min="29" max="29" width="13.7109375" style="33" customWidth="1"/>
    <col min="30" max="30" width="12.28515625" style="33" customWidth="1"/>
    <col min="31" max="31" width="13.42578125" style="33" customWidth="1"/>
    <col min="32" max="32" width="10.28515625" style="33" customWidth="1"/>
    <col min="33" max="33" width="11" style="33" customWidth="1"/>
    <col min="34" max="34" width="10" style="33" customWidth="1"/>
    <col min="35" max="35" width="12.7109375" style="33" customWidth="1"/>
    <col min="36" max="36" width="14.42578125" style="33" customWidth="1"/>
    <col min="37" max="38" width="11.85546875" style="33" customWidth="1"/>
    <col min="39" max="39" width="8.85546875" style="33"/>
  </cols>
  <sheetData>
    <row r="2" spans="1:38" s="48" customFormat="1" x14ac:dyDescent="0.2">
      <c r="A2" s="150" t="s">
        <v>12</v>
      </c>
      <c r="B2" s="155" t="s">
        <v>13</v>
      </c>
      <c r="C2" s="157" t="s">
        <v>100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</row>
    <row r="3" spans="1:38" s="49" customFormat="1" x14ac:dyDescent="0.2">
      <c r="A3" s="150"/>
      <c r="B3" s="155"/>
      <c r="C3" s="146" t="s">
        <v>101</v>
      </c>
      <c r="D3" s="146"/>
      <c r="E3" s="146"/>
      <c r="F3" s="146"/>
      <c r="G3" s="146"/>
      <c r="H3" s="146"/>
      <c r="I3" s="146"/>
      <c r="J3" s="146"/>
      <c r="K3" s="146"/>
      <c r="L3" s="148" t="s">
        <v>102</v>
      </c>
      <c r="M3" s="148"/>
      <c r="N3" s="148"/>
      <c r="O3" s="148"/>
      <c r="P3" s="148"/>
      <c r="Q3" s="148"/>
      <c r="R3" s="148"/>
      <c r="S3" s="148"/>
      <c r="T3" s="148"/>
      <c r="U3" s="146" t="s">
        <v>103</v>
      </c>
      <c r="V3" s="146"/>
      <c r="W3" s="146"/>
      <c r="X3" s="146"/>
      <c r="Y3" s="146"/>
      <c r="Z3" s="146"/>
      <c r="AA3" s="146"/>
      <c r="AB3" s="146"/>
      <c r="AC3" s="146"/>
      <c r="AD3" s="146" t="s">
        <v>104</v>
      </c>
      <c r="AE3" s="146"/>
      <c r="AF3" s="146"/>
      <c r="AG3" s="146"/>
      <c r="AH3" s="146"/>
      <c r="AI3" s="146"/>
      <c r="AJ3" s="146"/>
      <c r="AK3" s="146"/>
      <c r="AL3" s="146"/>
    </row>
    <row r="4" spans="1:38" s="50" customFormat="1" ht="30.6" customHeight="1" x14ac:dyDescent="0.2">
      <c r="A4" s="150"/>
      <c r="B4" s="155"/>
      <c r="C4" s="147" t="s">
        <v>105</v>
      </c>
      <c r="D4" s="145" t="s">
        <v>60</v>
      </c>
      <c r="E4" s="145"/>
      <c r="F4" s="145"/>
      <c r="G4" s="145"/>
      <c r="H4" s="145"/>
      <c r="I4" s="147" t="s">
        <v>106</v>
      </c>
      <c r="J4" s="145" t="s">
        <v>107</v>
      </c>
      <c r="K4" s="145"/>
      <c r="L4" s="150" t="s">
        <v>108</v>
      </c>
      <c r="M4" s="159" t="s">
        <v>60</v>
      </c>
      <c r="N4" s="159"/>
      <c r="O4" s="159"/>
      <c r="P4" s="159"/>
      <c r="Q4" s="159"/>
      <c r="R4" s="158" t="s">
        <v>109</v>
      </c>
      <c r="S4" s="145" t="s">
        <v>110</v>
      </c>
      <c r="T4" s="145"/>
      <c r="U4" s="147" t="s">
        <v>111</v>
      </c>
      <c r="V4" s="145" t="s">
        <v>60</v>
      </c>
      <c r="W4" s="145"/>
      <c r="X4" s="145"/>
      <c r="Y4" s="145"/>
      <c r="Z4" s="145"/>
      <c r="AA4" s="147" t="s">
        <v>112</v>
      </c>
      <c r="AB4" s="145" t="s">
        <v>113</v>
      </c>
      <c r="AC4" s="145"/>
      <c r="AD4" s="147" t="s">
        <v>114</v>
      </c>
      <c r="AE4" s="145" t="s">
        <v>60</v>
      </c>
      <c r="AF4" s="145"/>
      <c r="AG4" s="145"/>
      <c r="AH4" s="145"/>
      <c r="AI4" s="145"/>
      <c r="AJ4" s="147" t="s">
        <v>115</v>
      </c>
      <c r="AK4" s="145" t="s">
        <v>116</v>
      </c>
      <c r="AL4" s="145"/>
    </row>
    <row r="5" spans="1:38" s="50" customFormat="1" ht="141" customHeight="1" x14ac:dyDescent="0.2">
      <c r="A5" s="150"/>
      <c r="B5" s="155"/>
      <c r="C5" s="147"/>
      <c r="D5" s="51" t="s">
        <v>117</v>
      </c>
      <c r="E5" s="51" t="s">
        <v>118</v>
      </c>
      <c r="F5" s="51" t="s">
        <v>119</v>
      </c>
      <c r="G5" s="51" t="s">
        <v>120</v>
      </c>
      <c r="H5" s="51" t="s">
        <v>121</v>
      </c>
      <c r="I5" s="147"/>
      <c r="J5" s="51" t="s">
        <v>122</v>
      </c>
      <c r="K5" s="51" t="s">
        <v>123</v>
      </c>
      <c r="L5" s="150"/>
      <c r="M5" s="15" t="s">
        <v>124</v>
      </c>
      <c r="N5" s="15" t="s">
        <v>125</v>
      </c>
      <c r="O5" s="15" t="s">
        <v>126</v>
      </c>
      <c r="P5" s="15" t="s">
        <v>127</v>
      </c>
      <c r="Q5" s="15" t="s">
        <v>121</v>
      </c>
      <c r="R5" s="158"/>
      <c r="S5" s="51" t="s">
        <v>122</v>
      </c>
      <c r="T5" s="15" t="s">
        <v>128</v>
      </c>
      <c r="U5" s="147"/>
      <c r="V5" s="51" t="s">
        <v>117</v>
      </c>
      <c r="W5" s="51" t="s">
        <v>129</v>
      </c>
      <c r="X5" s="51" t="s">
        <v>126</v>
      </c>
      <c r="Y5" s="51" t="s">
        <v>120</v>
      </c>
      <c r="Z5" s="51" t="s">
        <v>121</v>
      </c>
      <c r="AA5" s="147"/>
      <c r="AB5" s="51" t="s">
        <v>122</v>
      </c>
      <c r="AC5" s="52" t="s">
        <v>123</v>
      </c>
      <c r="AD5" s="147"/>
      <c r="AE5" s="52" t="s">
        <v>117</v>
      </c>
      <c r="AF5" s="52" t="s">
        <v>130</v>
      </c>
      <c r="AG5" s="52" t="s">
        <v>119</v>
      </c>
      <c r="AH5" s="52" t="s">
        <v>120</v>
      </c>
      <c r="AI5" s="52" t="s">
        <v>121</v>
      </c>
      <c r="AJ5" s="147"/>
      <c r="AK5" s="51" t="s">
        <v>122</v>
      </c>
      <c r="AL5" s="52" t="s">
        <v>123</v>
      </c>
    </row>
    <row r="6" spans="1:38" s="48" customFormat="1" x14ac:dyDescent="0.2">
      <c r="A6" s="53" t="s">
        <v>47</v>
      </c>
      <c r="B6" s="54" t="s">
        <v>48</v>
      </c>
      <c r="C6" s="53">
        <v>40</v>
      </c>
      <c r="D6" s="53">
        <v>41</v>
      </c>
      <c r="E6" s="53">
        <v>42</v>
      </c>
      <c r="F6" s="53">
        <v>43</v>
      </c>
      <c r="G6" s="53">
        <v>44</v>
      </c>
      <c r="H6" s="53">
        <v>45</v>
      </c>
      <c r="I6" s="53">
        <v>46</v>
      </c>
      <c r="J6" s="53">
        <v>47</v>
      </c>
      <c r="K6" s="53">
        <v>48</v>
      </c>
      <c r="L6" s="53">
        <v>49</v>
      </c>
      <c r="M6" s="53">
        <v>50</v>
      </c>
      <c r="N6" s="53">
        <v>51</v>
      </c>
      <c r="O6" s="53">
        <v>52</v>
      </c>
      <c r="P6" s="53">
        <v>53</v>
      </c>
      <c r="Q6" s="53">
        <v>54</v>
      </c>
      <c r="R6" s="53">
        <v>55</v>
      </c>
      <c r="S6" s="53">
        <v>56</v>
      </c>
      <c r="T6" s="53">
        <v>57</v>
      </c>
      <c r="U6" s="53">
        <v>58</v>
      </c>
      <c r="V6" s="53">
        <v>59</v>
      </c>
      <c r="W6" s="53">
        <v>60</v>
      </c>
      <c r="X6" s="53">
        <v>61</v>
      </c>
      <c r="Y6" s="53">
        <v>62</v>
      </c>
      <c r="Z6" s="53">
        <v>63</v>
      </c>
      <c r="AA6" s="53">
        <v>64</v>
      </c>
      <c r="AB6" s="53">
        <v>65</v>
      </c>
      <c r="AC6" s="53">
        <v>66</v>
      </c>
      <c r="AD6" s="53">
        <v>67</v>
      </c>
      <c r="AE6" s="53">
        <v>68</v>
      </c>
      <c r="AF6" s="53">
        <v>69</v>
      </c>
      <c r="AG6" s="53">
        <v>70</v>
      </c>
      <c r="AH6" s="53">
        <v>71</v>
      </c>
      <c r="AI6" s="53">
        <v>72</v>
      </c>
      <c r="AJ6" s="53">
        <v>73</v>
      </c>
      <c r="AK6" s="53">
        <v>74</v>
      </c>
      <c r="AL6" s="53">
        <v>75</v>
      </c>
    </row>
    <row r="7" spans="1:38" x14ac:dyDescent="0.2">
      <c r="A7" s="30"/>
      <c r="B7" s="55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</row>
    <row r="8" spans="1:38" x14ac:dyDescent="0.2">
      <c r="A8" s="32" t="s">
        <v>49</v>
      </c>
      <c r="B8" s="56" t="s">
        <v>50</v>
      </c>
      <c r="C8" s="120">
        <f>D8+F8+G8+H8</f>
        <v>32.327999999999996</v>
      </c>
      <c r="D8" s="35">
        <v>32.271999999999998</v>
      </c>
      <c r="E8" s="35">
        <v>25.763000000000002</v>
      </c>
      <c r="F8" s="35">
        <v>4.1000000000000002E-2</v>
      </c>
      <c r="G8" s="35"/>
      <c r="H8" s="35">
        <v>1.4999999999999999E-2</v>
      </c>
      <c r="I8" s="35"/>
      <c r="J8" s="35">
        <v>6.5369999999999999</v>
      </c>
      <c r="K8" s="35">
        <v>1.6E-2</v>
      </c>
      <c r="L8" s="120">
        <f>M8+O8+P8+Q8</f>
        <v>7.5790000000000006</v>
      </c>
      <c r="M8" s="35">
        <v>7.5780000000000003</v>
      </c>
      <c r="N8" s="35">
        <v>3.4260000000000002</v>
      </c>
      <c r="O8" s="35">
        <v>1E-3</v>
      </c>
      <c r="P8" s="35"/>
      <c r="Q8" s="35"/>
      <c r="R8" s="35"/>
      <c r="S8" s="35">
        <v>2.0619999999999998</v>
      </c>
      <c r="T8" s="35">
        <v>3.0000000000000001E-3</v>
      </c>
      <c r="U8" s="120">
        <f>V8+X8+Y8+Z8</f>
        <v>16.007000000000001</v>
      </c>
      <c r="V8" s="35">
        <v>16.007000000000001</v>
      </c>
      <c r="W8" s="35">
        <v>11.397</v>
      </c>
      <c r="X8" s="35"/>
      <c r="Y8" s="35"/>
      <c r="Z8" s="35"/>
      <c r="AA8" s="35"/>
      <c r="AB8" s="35">
        <v>1.853</v>
      </c>
      <c r="AC8" s="35"/>
      <c r="AD8" s="35">
        <f>AE8+AG8+AH8+AI8</f>
        <v>331.21299999999997</v>
      </c>
      <c r="AE8" s="35">
        <v>329.49599999999998</v>
      </c>
      <c r="AF8" s="35">
        <v>303.19799999999998</v>
      </c>
      <c r="AG8" s="35">
        <v>1.526</v>
      </c>
      <c r="AH8" s="35"/>
      <c r="AI8" s="35">
        <v>0.191</v>
      </c>
      <c r="AJ8" s="35"/>
      <c r="AK8" s="35">
        <v>81.277000000000001</v>
      </c>
      <c r="AL8" s="35">
        <v>0.19500000000000001</v>
      </c>
    </row>
    <row r="9" spans="1:38" x14ac:dyDescent="0.2">
      <c r="A9" s="32"/>
      <c r="B9" s="56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</row>
    <row r="10" spans="1:38" x14ac:dyDescent="0.2">
      <c r="A10" s="57" t="s">
        <v>51</v>
      </c>
      <c r="B10" s="56" t="s">
        <v>52</v>
      </c>
      <c r="C10" s="120">
        <f>D10+F10+G10+H10</f>
        <v>0.44800000000000001</v>
      </c>
      <c r="D10" s="35">
        <v>0.44800000000000001</v>
      </c>
      <c r="E10" s="35">
        <v>0.17499999999999999</v>
      </c>
      <c r="F10" s="35"/>
      <c r="G10" s="35"/>
      <c r="H10" s="35"/>
      <c r="I10" s="35"/>
      <c r="J10" s="35">
        <v>5.0999999999999997E-2</v>
      </c>
      <c r="K10" s="35"/>
      <c r="L10" s="120">
        <f>M10+O10+P10+Q10</f>
        <v>0.44800000000000001</v>
      </c>
      <c r="M10" s="35">
        <v>0.44800000000000001</v>
      </c>
      <c r="N10" s="35">
        <v>0.17499999999999999</v>
      </c>
      <c r="O10" s="35"/>
      <c r="P10" s="35"/>
      <c r="Q10" s="35"/>
      <c r="R10" s="35"/>
      <c r="S10" s="35">
        <v>5.0999999999999997E-2</v>
      </c>
      <c r="T10" s="35"/>
      <c r="U10" s="120">
        <f>V10+X10+Y10+Z10</f>
        <v>1.52</v>
      </c>
      <c r="V10" s="35">
        <v>1.52</v>
      </c>
      <c r="W10" s="35">
        <v>1.248</v>
      </c>
      <c r="X10" s="35"/>
      <c r="Y10" s="35"/>
      <c r="Z10" s="35"/>
      <c r="AA10" s="35"/>
      <c r="AB10" s="35">
        <v>3.3000000000000002E-2</v>
      </c>
      <c r="AC10" s="35"/>
      <c r="AD10" s="35">
        <f>AE10+AG10+AH10+AI10</f>
        <v>20.635999999999999</v>
      </c>
      <c r="AE10" s="35">
        <v>20.527999999999999</v>
      </c>
      <c r="AF10" s="35">
        <v>19.384</v>
      </c>
      <c r="AG10" s="35">
        <v>9.8000000000000004E-2</v>
      </c>
      <c r="AH10" s="35"/>
      <c r="AI10" s="35">
        <v>0.01</v>
      </c>
      <c r="AJ10" s="35"/>
      <c r="AK10" s="35">
        <v>3.6219999999999999</v>
      </c>
      <c r="AL10" s="35">
        <v>6.0000000000000001E-3</v>
      </c>
    </row>
    <row r="11" spans="1:38" x14ac:dyDescent="0.2">
      <c r="A11" s="32"/>
      <c r="B11" s="56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1:38" x14ac:dyDescent="0.2">
      <c r="A12" s="32" t="s">
        <v>53</v>
      </c>
      <c r="B12" s="56" t="s">
        <v>54</v>
      </c>
      <c r="C12" s="120">
        <f>D12+F12+G12+H12</f>
        <v>16.408000000000001</v>
      </c>
      <c r="D12" s="35">
        <v>16.398</v>
      </c>
      <c r="E12" s="35">
        <v>12.505000000000001</v>
      </c>
      <c r="F12" s="35">
        <v>0.01</v>
      </c>
      <c r="G12" s="35"/>
      <c r="H12" s="35"/>
      <c r="I12" s="35"/>
      <c r="J12" s="35">
        <v>5.109</v>
      </c>
      <c r="K12" s="35">
        <v>5.0000000000000001E-3</v>
      </c>
      <c r="L12" s="120">
        <f>M12+O12+P12+Q12</f>
        <v>4.9329999999999998</v>
      </c>
      <c r="M12" s="35">
        <v>4.9329999999999998</v>
      </c>
      <c r="N12" s="35">
        <v>2.141</v>
      </c>
      <c r="O12" s="35"/>
      <c r="P12" s="35"/>
      <c r="Q12" s="35"/>
      <c r="R12" s="35"/>
      <c r="S12" s="35">
        <v>1.72</v>
      </c>
      <c r="T12" s="35">
        <v>1E-3</v>
      </c>
      <c r="U12" s="120">
        <f>V12+X12+Y12+Z12</f>
        <v>8.7189999999999994</v>
      </c>
      <c r="V12" s="35">
        <v>8.7189999999999994</v>
      </c>
      <c r="W12" s="35">
        <v>5.3460000000000001</v>
      </c>
      <c r="X12" s="35"/>
      <c r="Y12" s="35"/>
      <c r="Z12" s="35"/>
      <c r="AA12" s="35"/>
      <c r="AB12" s="35">
        <v>1.3169999999999999</v>
      </c>
      <c r="AC12" s="35"/>
      <c r="AD12" s="35">
        <f>AE12+AG12+AH12+AI12</f>
        <v>219.31899999999999</v>
      </c>
      <c r="AE12" s="35">
        <v>218.38499999999999</v>
      </c>
      <c r="AF12" s="35">
        <v>198.304</v>
      </c>
      <c r="AG12" s="35">
        <v>0.91600000000000004</v>
      </c>
      <c r="AH12" s="35"/>
      <c r="AI12" s="35">
        <v>1.7999999999999999E-2</v>
      </c>
      <c r="AJ12" s="35"/>
      <c r="AK12" s="35">
        <v>63.893999999999998</v>
      </c>
      <c r="AL12" s="35">
        <v>0.08</v>
      </c>
    </row>
    <row r="13" spans="1:38" x14ac:dyDescent="0.2">
      <c r="A13" s="32"/>
      <c r="B13" s="56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1:38" x14ac:dyDescent="0.2">
      <c r="A14" s="57" t="s">
        <v>51</v>
      </c>
      <c r="B14" s="56" t="s">
        <v>56</v>
      </c>
      <c r="C14" s="120">
        <f>D14+F14+G14+H14</f>
        <v>0</v>
      </c>
      <c r="D14" s="35"/>
      <c r="E14" s="35"/>
      <c r="F14" s="35"/>
      <c r="G14" s="35"/>
      <c r="H14" s="35"/>
      <c r="I14" s="35"/>
      <c r="J14" s="35"/>
      <c r="K14" s="35"/>
      <c r="L14" s="120">
        <f>M14+O14+P14+Q14</f>
        <v>0</v>
      </c>
      <c r="M14" s="35"/>
      <c r="N14" s="35"/>
      <c r="O14" s="35"/>
      <c r="P14" s="35"/>
      <c r="Q14" s="35"/>
      <c r="R14" s="35"/>
      <c r="S14" s="35"/>
      <c r="T14" s="35"/>
      <c r="U14" s="120">
        <f>V14+X14+Y14+Z14</f>
        <v>0</v>
      </c>
      <c r="V14" s="35"/>
      <c r="W14" s="35"/>
      <c r="X14" s="35"/>
      <c r="Y14" s="35"/>
      <c r="Z14" s="35"/>
      <c r="AA14" s="35"/>
      <c r="AB14" s="35"/>
      <c r="AC14" s="35"/>
      <c r="AD14" s="35">
        <f>AE14+AG14+AH14+AI14</f>
        <v>0</v>
      </c>
      <c r="AE14" s="35"/>
      <c r="AF14" s="35"/>
      <c r="AG14" s="35"/>
      <c r="AH14" s="35"/>
      <c r="AI14" s="35"/>
      <c r="AJ14" s="35"/>
      <c r="AK14" s="35"/>
      <c r="AL14" s="35"/>
    </row>
    <row r="15" spans="1:38" x14ac:dyDescent="0.2">
      <c r="A15" s="32" t="s">
        <v>97</v>
      </c>
      <c r="B15" s="56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1:38" x14ac:dyDescent="0.2">
      <c r="A16" s="32" t="s">
        <v>58</v>
      </c>
      <c r="B16" s="56" t="s">
        <v>59</v>
      </c>
      <c r="C16" s="120">
        <f t="shared" ref="C16:AL16" si="0">C18+C20+C22+C24+C26</f>
        <v>0</v>
      </c>
      <c r="D16" s="120">
        <f t="shared" si="0"/>
        <v>0</v>
      </c>
      <c r="E16" s="120">
        <f t="shared" si="0"/>
        <v>0</v>
      </c>
      <c r="F16" s="120">
        <f t="shared" si="0"/>
        <v>0</v>
      </c>
      <c r="G16" s="120">
        <f t="shared" si="0"/>
        <v>0</v>
      </c>
      <c r="H16" s="120">
        <f t="shared" si="0"/>
        <v>0</v>
      </c>
      <c r="I16" s="120">
        <f t="shared" si="0"/>
        <v>0</v>
      </c>
      <c r="J16" s="120">
        <f t="shared" si="0"/>
        <v>0</v>
      </c>
      <c r="K16" s="120">
        <f t="shared" si="0"/>
        <v>0</v>
      </c>
      <c r="L16" s="120">
        <f t="shared" si="0"/>
        <v>0</v>
      </c>
      <c r="M16" s="120">
        <f t="shared" si="0"/>
        <v>0</v>
      </c>
      <c r="N16" s="120">
        <f t="shared" si="0"/>
        <v>0</v>
      </c>
      <c r="O16" s="120">
        <f t="shared" si="0"/>
        <v>0</v>
      </c>
      <c r="P16" s="120">
        <f t="shared" si="0"/>
        <v>0</v>
      </c>
      <c r="Q16" s="120">
        <f t="shared" si="0"/>
        <v>0</v>
      </c>
      <c r="R16" s="120">
        <f t="shared" si="0"/>
        <v>0</v>
      </c>
      <c r="S16" s="120">
        <f t="shared" si="0"/>
        <v>0</v>
      </c>
      <c r="T16" s="120">
        <f t="shared" si="0"/>
        <v>0</v>
      </c>
      <c r="U16" s="120">
        <f t="shared" si="0"/>
        <v>0</v>
      </c>
      <c r="V16" s="120">
        <f t="shared" si="0"/>
        <v>0</v>
      </c>
      <c r="W16" s="120">
        <f t="shared" si="0"/>
        <v>0</v>
      </c>
      <c r="X16" s="120">
        <f t="shared" si="0"/>
        <v>0</v>
      </c>
      <c r="Y16" s="120">
        <f t="shared" si="0"/>
        <v>0</v>
      </c>
      <c r="Z16" s="120">
        <f t="shared" si="0"/>
        <v>0</v>
      </c>
      <c r="AA16" s="120">
        <f t="shared" si="0"/>
        <v>0</v>
      </c>
      <c r="AB16" s="120">
        <f t="shared" si="0"/>
        <v>0</v>
      </c>
      <c r="AC16" s="120">
        <f t="shared" si="0"/>
        <v>0</v>
      </c>
      <c r="AD16" s="120">
        <f t="shared" si="0"/>
        <v>0</v>
      </c>
      <c r="AE16" s="120">
        <f t="shared" si="0"/>
        <v>0</v>
      </c>
      <c r="AF16" s="120">
        <f t="shared" si="0"/>
        <v>0</v>
      </c>
      <c r="AG16" s="120">
        <f t="shared" si="0"/>
        <v>0</v>
      </c>
      <c r="AH16" s="120">
        <f t="shared" si="0"/>
        <v>0</v>
      </c>
      <c r="AI16" s="120">
        <f t="shared" si="0"/>
        <v>0</v>
      </c>
      <c r="AJ16" s="120">
        <f t="shared" si="0"/>
        <v>0</v>
      </c>
      <c r="AK16" s="120">
        <f t="shared" si="0"/>
        <v>0</v>
      </c>
      <c r="AL16" s="120">
        <f t="shared" si="0"/>
        <v>0</v>
      </c>
    </row>
    <row r="17" spans="1:38" x14ac:dyDescent="0.2">
      <c r="A17" s="58" t="s">
        <v>60</v>
      </c>
      <c r="B17" s="56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</row>
    <row r="18" spans="1:38" x14ac:dyDescent="0.2">
      <c r="A18" s="57" t="s">
        <v>61</v>
      </c>
      <c r="B18" s="56" t="s">
        <v>62</v>
      </c>
      <c r="C18" s="120">
        <f>D18+F18+G18+H18</f>
        <v>0</v>
      </c>
      <c r="D18" s="35"/>
      <c r="E18" s="35"/>
      <c r="F18" s="35"/>
      <c r="G18" s="35"/>
      <c r="H18" s="35"/>
      <c r="I18" s="35"/>
      <c r="J18" s="35"/>
      <c r="K18" s="35"/>
      <c r="L18" s="120">
        <f>M18+O18+P18+Q18</f>
        <v>0</v>
      </c>
      <c r="M18" s="35"/>
      <c r="N18" s="35"/>
      <c r="O18" s="35"/>
      <c r="P18" s="35"/>
      <c r="Q18" s="35"/>
      <c r="R18" s="35"/>
      <c r="S18" s="35"/>
      <c r="T18" s="35"/>
      <c r="U18" s="120">
        <f>V18+X18+Y18+Z18</f>
        <v>0</v>
      </c>
      <c r="V18" s="35"/>
      <c r="W18" s="35"/>
      <c r="X18" s="35"/>
      <c r="Y18" s="35"/>
      <c r="Z18" s="35"/>
      <c r="AA18" s="35"/>
      <c r="AB18" s="35"/>
      <c r="AC18" s="35"/>
      <c r="AD18" s="35">
        <f>AE18+AG18+AH18+AI18</f>
        <v>0</v>
      </c>
      <c r="AE18" s="35"/>
      <c r="AF18" s="35"/>
      <c r="AG18" s="35"/>
      <c r="AH18" s="35"/>
      <c r="AI18" s="35"/>
      <c r="AJ18" s="35"/>
      <c r="AK18" s="35"/>
      <c r="AL18" s="35"/>
    </row>
    <row r="19" spans="1:38" x14ac:dyDescent="0.2">
      <c r="A19" s="58"/>
      <c r="B19" s="56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</row>
    <row r="20" spans="1:38" x14ac:dyDescent="0.2">
      <c r="A20" s="57" t="s">
        <v>63</v>
      </c>
      <c r="B20" s="56" t="s">
        <v>64</v>
      </c>
      <c r="C20" s="120">
        <f>D20+F20+G20+H20</f>
        <v>0</v>
      </c>
      <c r="D20" s="35"/>
      <c r="E20" s="35"/>
      <c r="F20" s="35"/>
      <c r="G20" s="35"/>
      <c r="H20" s="35"/>
      <c r="I20" s="35"/>
      <c r="J20" s="35"/>
      <c r="K20" s="35"/>
      <c r="L20" s="120">
        <f>M20+O20+P20+Q20</f>
        <v>0</v>
      </c>
      <c r="M20" s="35"/>
      <c r="N20" s="35"/>
      <c r="O20" s="35"/>
      <c r="P20" s="35"/>
      <c r="Q20" s="35"/>
      <c r="R20" s="35"/>
      <c r="S20" s="35"/>
      <c r="T20" s="35"/>
      <c r="U20" s="120">
        <f>V20+X20+Y20+Z20</f>
        <v>0</v>
      </c>
      <c r="V20" s="35"/>
      <c r="W20" s="35"/>
      <c r="X20" s="35"/>
      <c r="Y20" s="35"/>
      <c r="Z20" s="35"/>
      <c r="AA20" s="35"/>
      <c r="AB20" s="35"/>
      <c r="AC20" s="35"/>
      <c r="AD20" s="35">
        <f>AE20+AG20+AH20+AI20</f>
        <v>0</v>
      </c>
      <c r="AE20" s="35"/>
      <c r="AF20" s="35"/>
      <c r="AG20" s="35"/>
      <c r="AH20" s="35"/>
      <c r="AI20" s="35"/>
      <c r="AJ20" s="35"/>
      <c r="AK20" s="35"/>
      <c r="AL20" s="35"/>
    </row>
    <row r="21" spans="1:38" x14ac:dyDescent="0.2">
      <c r="A21" s="32"/>
      <c r="B21" s="56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x14ac:dyDescent="0.2">
      <c r="A22" s="57" t="s">
        <v>65</v>
      </c>
      <c r="B22" s="56" t="s">
        <v>66</v>
      </c>
      <c r="C22" s="120">
        <f>D22+F22+G22+H22</f>
        <v>0</v>
      </c>
      <c r="D22" s="35"/>
      <c r="E22" s="35"/>
      <c r="F22" s="35"/>
      <c r="G22" s="35"/>
      <c r="H22" s="35"/>
      <c r="I22" s="35"/>
      <c r="J22" s="35"/>
      <c r="K22" s="35"/>
      <c r="L22" s="120">
        <f>M22+O22+P22+Q22</f>
        <v>0</v>
      </c>
      <c r="M22" s="35"/>
      <c r="N22" s="35"/>
      <c r="O22" s="35"/>
      <c r="P22" s="35"/>
      <c r="Q22" s="35"/>
      <c r="R22" s="35"/>
      <c r="S22" s="35"/>
      <c r="T22" s="35"/>
      <c r="U22" s="120">
        <f>V22+X22+Y22+Z22</f>
        <v>0</v>
      </c>
      <c r="V22" s="35"/>
      <c r="W22" s="35"/>
      <c r="X22" s="35"/>
      <c r="Y22" s="35"/>
      <c r="Z22" s="35"/>
      <c r="AA22" s="35"/>
      <c r="AB22" s="35"/>
      <c r="AC22" s="35"/>
      <c r="AD22" s="35">
        <f>AE22+AG22+AH22+AI22</f>
        <v>0</v>
      </c>
      <c r="AE22" s="35"/>
      <c r="AF22" s="35"/>
      <c r="AG22" s="35"/>
      <c r="AH22" s="35"/>
      <c r="AI22" s="35"/>
      <c r="AJ22" s="35"/>
      <c r="AK22" s="35"/>
      <c r="AL22" s="35"/>
    </row>
    <row r="23" spans="1:38" x14ac:dyDescent="0.2">
      <c r="A23" s="32"/>
      <c r="B23" s="56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x14ac:dyDescent="0.2">
      <c r="A24" s="57" t="s">
        <v>67</v>
      </c>
      <c r="B24" s="56" t="s">
        <v>68</v>
      </c>
      <c r="C24" s="120">
        <f>D24+F24+G24+H24</f>
        <v>0</v>
      </c>
      <c r="D24" s="35"/>
      <c r="E24" s="35"/>
      <c r="F24" s="35"/>
      <c r="G24" s="35"/>
      <c r="H24" s="35"/>
      <c r="I24" s="35"/>
      <c r="J24" s="35"/>
      <c r="K24" s="35"/>
      <c r="L24" s="120">
        <f>M24+O24+P24+Q24</f>
        <v>0</v>
      </c>
      <c r="M24" s="35"/>
      <c r="N24" s="35"/>
      <c r="O24" s="35"/>
      <c r="P24" s="35"/>
      <c r="Q24" s="35"/>
      <c r="R24" s="35"/>
      <c r="S24" s="35"/>
      <c r="T24" s="35"/>
      <c r="U24" s="120">
        <f>V24+X24+Y24+Z24</f>
        <v>0</v>
      </c>
      <c r="V24" s="35"/>
      <c r="W24" s="35"/>
      <c r="X24" s="35"/>
      <c r="Y24" s="35"/>
      <c r="Z24" s="35"/>
      <c r="AA24" s="35"/>
      <c r="AB24" s="35"/>
      <c r="AC24" s="35"/>
      <c r="AD24" s="35">
        <f>AE24+AG24+AH24+AI24</f>
        <v>0</v>
      </c>
      <c r="AE24" s="35"/>
      <c r="AF24" s="35"/>
      <c r="AG24" s="35"/>
      <c r="AH24" s="35"/>
      <c r="AI24" s="35"/>
      <c r="AJ24" s="35"/>
      <c r="AK24" s="35"/>
      <c r="AL24" s="35"/>
    </row>
    <row r="25" spans="1:38" x14ac:dyDescent="0.2">
      <c r="A25" s="32"/>
      <c r="B25" s="56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x14ac:dyDescent="0.2">
      <c r="A26" s="57" t="s">
        <v>69</v>
      </c>
      <c r="B26" s="56" t="s">
        <v>70</v>
      </c>
      <c r="C26" s="120">
        <f>D26+F26+G26+H26</f>
        <v>0</v>
      </c>
      <c r="D26" s="35"/>
      <c r="E26" s="35"/>
      <c r="F26" s="35"/>
      <c r="G26" s="35"/>
      <c r="H26" s="35"/>
      <c r="I26" s="35"/>
      <c r="J26" s="35"/>
      <c r="K26" s="35"/>
      <c r="L26" s="120">
        <f>M26+O26+P26+Q26</f>
        <v>0</v>
      </c>
      <c r="M26" s="35"/>
      <c r="N26" s="35"/>
      <c r="O26" s="35"/>
      <c r="P26" s="35"/>
      <c r="Q26" s="35"/>
      <c r="R26" s="35"/>
      <c r="S26" s="35"/>
      <c r="T26" s="35"/>
      <c r="U26" s="120">
        <f>V26+X26+Y26+Z26</f>
        <v>0</v>
      </c>
      <c r="V26" s="35"/>
      <c r="W26" s="35"/>
      <c r="X26" s="35"/>
      <c r="Y26" s="35"/>
      <c r="Z26" s="35"/>
      <c r="AA26" s="35"/>
      <c r="AB26" s="35"/>
      <c r="AC26" s="35"/>
      <c r="AD26" s="35">
        <f>AE26+AG26+AH26+AI26</f>
        <v>0</v>
      </c>
      <c r="AE26" s="35"/>
      <c r="AF26" s="35"/>
      <c r="AG26" s="35"/>
      <c r="AH26" s="35"/>
      <c r="AI26" s="35"/>
      <c r="AJ26" s="35"/>
      <c r="AK26" s="35"/>
      <c r="AL26" s="35"/>
    </row>
    <row r="27" spans="1:38" x14ac:dyDescent="0.2">
      <c r="A27" s="32"/>
      <c r="B27" s="56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ht="42" customHeight="1" x14ac:dyDescent="0.2">
      <c r="A28" s="59" t="s">
        <v>99</v>
      </c>
      <c r="B28" s="60" t="s">
        <v>72</v>
      </c>
      <c r="C28" s="122">
        <f t="shared" ref="C28:AL28" si="1">C8+C16</f>
        <v>32.327999999999996</v>
      </c>
      <c r="D28" s="122">
        <f t="shared" si="1"/>
        <v>32.271999999999998</v>
      </c>
      <c r="E28" s="122">
        <f t="shared" si="1"/>
        <v>25.763000000000002</v>
      </c>
      <c r="F28" s="122">
        <f t="shared" si="1"/>
        <v>4.1000000000000002E-2</v>
      </c>
      <c r="G28" s="122">
        <f t="shared" si="1"/>
        <v>0</v>
      </c>
      <c r="H28" s="122">
        <f t="shared" si="1"/>
        <v>1.4999999999999999E-2</v>
      </c>
      <c r="I28" s="122">
        <f t="shared" si="1"/>
        <v>0</v>
      </c>
      <c r="J28" s="122">
        <f t="shared" si="1"/>
        <v>6.5369999999999999</v>
      </c>
      <c r="K28" s="122">
        <f t="shared" si="1"/>
        <v>1.6E-2</v>
      </c>
      <c r="L28" s="122">
        <f t="shared" si="1"/>
        <v>7.5790000000000006</v>
      </c>
      <c r="M28" s="122">
        <f t="shared" si="1"/>
        <v>7.5780000000000003</v>
      </c>
      <c r="N28" s="122">
        <f t="shared" si="1"/>
        <v>3.4260000000000002</v>
      </c>
      <c r="O28" s="122">
        <f t="shared" si="1"/>
        <v>1E-3</v>
      </c>
      <c r="P28" s="122">
        <f t="shared" si="1"/>
        <v>0</v>
      </c>
      <c r="Q28" s="122">
        <f t="shared" si="1"/>
        <v>0</v>
      </c>
      <c r="R28" s="122">
        <f t="shared" si="1"/>
        <v>0</v>
      </c>
      <c r="S28" s="122">
        <f t="shared" si="1"/>
        <v>2.0619999999999998</v>
      </c>
      <c r="T28" s="122">
        <f t="shared" si="1"/>
        <v>3.0000000000000001E-3</v>
      </c>
      <c r="U28" s="122">
        <f t="shared" si="1"/>
        <v>16.007000000000001</v>
      </c>
      <c r="V28" s="122">
        <f t="shared" si="1"/>
        <v>16.007000000000001</v>
      </c>
      <c r="W28" s="122">
        <f t="shared" si="1"/>
        <v>11.397</v>
      </c>
      <c r="X28" s="122">
        <f t="shared" si="1"/>
        <v>0</v>
      </c>
      <c r="Y28" s="122">
        <f t="shared" si="1"/>
        <v>0</v>
      </c>
      <c r="Z28" s="122">
        <f t="shared" si="1"/>
        <v>0</v>
      </c>
      <c r="AA28" s="122">
        <f t="shared" si="1"/>
        <v>0</v>
      </c>
      <c r="AB28" s="122">
        <f t="shared" si="1"/>
        <v>1.853</v>
      </c>
      <c r="AC28" s="122">
        <f t="shared" si="1"/>
        <v>0</v>
      </c>
      <c r="AD28" s="122">
        <f t="shared" si="1"/>
        <v>331.21299999999997</v>
      </c>
      <c r="AE28" s="122">
        <f t="shared" si="1"/>
        <v>329.49599999999998</v>
      </c>
      <c r="AF28" s="122">
        <f t="shared" si="1"/>
        <v>303.19799999999998</v>
      </c>
      <c r="AG28" s="122">
        <f t="shared" si="1"/>
        <v>1.526</v>
      </c>
      <c r="AH28" s="122">
        <f t="shared" si="1"/>
        <v>0</v>
      </c>
      <c r="AI28" s="122">
        <f t="shared" si="1"/>
        <v>0.191</v>
      </c>
      <c r="AJ28" s="122">
        <f t="shared" si="1"/>
        <v>0</v>
      </c>
      <c r="AK28" s="122">
        <f t="shared" si="1"/>
        <v>81.277000000000001</v>
      </c>
      <c r="AL28" s="122">
        <f t="shared" si="1"/>
        <v>0.19500000000000001</v>
      </c>
    </row>
    <row r="29" spans="1:38" x14ac:dyDescent="0.2">
      <c r="A29" s="59"/>
      <c r="B29" s="60"/>
      <c r="C29" s="37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x14ac:dyDescent="0.2">
      <c r="A30" s="18" t="s">
        <v>73</v>
      </c>
      <c r="B30" s="56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ht="27.95" customHeight="1" x14ac:dyDescent="0.2">
      <c r="A31" s="61" t="s">
        <v>74</v>
      </c>
      <c r="B31" s="62" t="s">
        <v>75</v>
      </c>
      <c r="C31" s="120">
        <f>D31+F31+G31+H31</f>
        <v>32.327999999999996</v>
      </c>
      <c r="D31" s="35">
        <v>32.271999999999998</v>
      </c>
      <c r="E31" s="35">
        <v>25.763000000000002</v>
      </c>
      <c r="F31" s="35">
        <v>4.1000000000000002E-2</v>
      </c>
      <c r="G31" s="35"/>
      <c r="H31" s="35">
        <v>1.4999999999999999E-2</v>
      </c>
      <c r="I31" s="35"/>
      <c r="J31" s="35">
        <v>6.5369999999999999</v>
      </c>
      <c r="K31" s="35">
        <v>1.6E-2</v>
      </c>
      <c r="L31" s="120">
        <f>M31+O31+P31+Q31</f>
        <v>7.5790000000000006</v>
      </c>
      <c r="M31" s="35">
        <v>7.5780000000000003</v>
      </c>
      <c r="N31" s="35">
        <v>3.4260000000000002</v>
      </c>
      <c r="O31" s="35">
        <v>1E-3</v>
      </c>
      <c r="P31" s="35"/>
      <c r="Q31" s="35"/>
      <c r="R31" s="35"/>
      <c r="S31" s="35">
        <v>2.0619999999999998</v>
      </c>
      <c r="T31" s="35">
        <v>3.0000000000000001E-3</v>
      </c>
      <c r="U31" s="120">
        <f>V31+X31+Y31+Z31</f>
        <v>16.007000000000001</v>
      </c>
      <c r="V31" s="35">
        <v>16.007000000000001</v>
      </c>
      <c r="W31" s="35">
        <v>11.397</v>
      </c>
      <c r="X31" s="35"/>
      <c r="Y31" s="35"/>
      <c r="Z31" s="35"/>
      <c r="AA31" s="35"/>
      <c r="AB31" s="35">
        <v>1.853</v>
      </c>
      <c r="AC31" s="35"/>
      <c r="AD31" s="35">
        <f>AE31+AG31+AH31+AI31</f>
        <v>331.21299999999997</v>
      </c>
      <c r="AE31" s="35">
        <v>329.49599999999998</v>
      </c>
      <c r="AF31" s="35">
        <v>303.19799999999998</v>
      </c>
      <c r="AG31" s="35">
        <v>1.526</v>
      </c>
      <c r="AH31" s="35"/>
      <c r="AI31" s="35">
        <v>0.191</v>
      </c>
      <c r="AJ31" s="35"/>
      <c r="AK31" s="35">
        <v>81.277000000000001</v>
      </c>
      <c r="AL31" s="35">
        <v>0.19500000000000001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2:A5"/>
    <mergeCell ref="B2:B5"/>
    <mergeCell ref="C3:K3"/>
    <mergeCell ref="AA4:AA5"/>
    <mergeCell ref="AB4:AC4"/>
    <mergeCell ref="U3:AC3"/>
    <mergeCell ref="U4:U5"/>
    <mergeCell ref="V4:Z4"/>
    <mergeCell ref="L3:T3"/>
    <mergeCell ref="AD3:AL3"/>
    <mergeCell ref="C2:AL2"/>
    <mergeCell ref="C4:C5"/>
    <mergeCell ref="J4:K4"/>
    <mergeCell ref="D4:H4"/>
    <mergeCell ref="I4:I5"/>
    <mergeCell ref="AD4:AD5"/>
    <mergeCell ref="AE4:AI4"/>
    <mergeCell ref="AJ4:AJ5"/>
    <mergeCell ref="AK4:AL4"/>
    <mergeCell ref="L4:L5"/>
    <mergeCell ref="S4:T4"/>
    <mergeCell ref="R4:R5"/>
    <mergeCell ref="M4:Q4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1"/>
  <sheetViews>
    <sheetView zoomScaleNormal="100" workbookViewId="0">
      <selection activeCell="I4" sqref="I4:I5"/>
    </sheetView>
  </sheetViews>
  <sheetFormatPr defaultColWidth="8.85546875" defaultRowHeight="12.75" x14ac:dyDescent="0.2"/>
  <cols>
    <col min="1" max="1" width="45.42578125" style="33" customWidth="1"/>
    <col min="2" max="2" width="3" style="63" customWidth="1"/>
    <col min="3" max="4" width="10.28515625" style="63" customWidth="1"/>
    <col min="5" max="5" width="14" style="63" customWidth="1"/>
    <col min="6" max="6" width="13.42578125" style="63" customWidth="1"/>
    <col min="7" max="8" width="12" style="63" customWidth="1"/>
    <col min="9" max="9" width="12.42578125" style="63" customWidth="1"/>
    <col min="10" max="10" width="13.85546875" style="63" customWidth="1"/>
    <col min="11" max="11" width="12.7109375" style="63" customWidth="1"/>
    <col min="12" max="12" width="12.42578125" style="63" customWidth="1"/>
    <col min="13" max="13" width="13.42578125" style="33" customWidth="1"/>
    <col min="14" max="14" width="13.7109375" style="33" customWidth="1"/>
    <col min="15" max="15" width="15.140625" style="33" customWidth="1"/>
    <col min="16" max="16" width="14.42578125" style="33" customWidth="1"/>
    <col min="17" max="17" width="12.7109375" style="33" customWidth="1"/>
    <col min="18" max="18" width="14.28515625" style="33" customWidth="1"/>
    <col min="19" max="20" width="13.7109375" style="33" customWidth="1"/>
    <col min="21" max="21" width="12.28515625" style="33" customWidth="1"/>
    <col min="22" max="22" width="12.140625" style="33" customWidth="1"/>
    <col min="23" max="23" width="20.140625" style="33" customWidth="1"/>
    <col min="24" max="24" width="8.85546875" style="33"/>
  </cols>
  <sheetData>
    <row r="2" spans="1:23" s="48" customFormat="1" x14ac:dyDescent="0.2">
      <c r="A2" s="150" t="s">
        <v>12</v>
      </c>
      <c r="B2" s="155" t="s">
        <v>13</v>
      </c>
      <c r="C2" s="161" t="s">
        <v>131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1:23" s="49" customFormat="1" ht="23.1" customHeight="1" x14ac:dyDescent="0.2">
      <c r="A3" s="150"/>
      <c r="B3" s="155"/>
      <c r="C3" s="162" t="s">
        <v>132</v>
      </c>
      <c r="D3" s="162"/>
      <c r="E3" s="162"/>
      <c r="F3" s="162"/>
      <c r="G3" s="162"/>
      <c r="H3" s="162"/>
      <c r="I3" s="162"/>
      <c r="J3" s="162"/>
      <c r="K3" s="162"/>
      <c r="L3" s="162"/>
      <c r="M3" s="148" t="s">
        <v>133</v>
      </c>
      <c r="N3" s="148"/>
      <c r="O3" s="148"/>
      <c r="P3" s="148"/>
      <c r="Q3" s="148" t="s">
        <v>134</v>
      </c>
      <c r="R3" s="148"/>
      <c r="S3" s="148"/>
      <c r="T3" s="148"/>
      <c r="U3" s="148"/>
      <c r="V3" s="148"/>
      <c r="W3" s="148"/>
    </row>
    <row r="4" spans="1:23" s="50" customFormat="1" ht="41.1" customHeight="1" x14ac:dyDescent="0.2">
      <c r="A4" s="150"/>
      <c r="B4" s="155"/>
      <c r="C4" s="160" t="s">
        <v>135</v>
      </c>
      <c r="D4" s="160" t="s">
        <v>136</v>
      </c>
      <c r="E4" s="160" t="s">
        <v>137</v>
      </c>
      <c r="F4" s="160" t="s">
        <v>138</v>
      </c>
      <c r="G4" s="160" t="s">
        <v>139</v>
      </c>
      <c r="H4" s="160" t="s">
        <v>140</v>
      </c>
      <c r="I4" s="160" t="s">
        <v>141</v>
      </c>
      <c r="J4" s="160" t="s">
        <v>142</v>
      </c>
      <c r="K4" s="160" t="s">
        <v>143</v>
      </c>
      <c r="L4" s="160" t="s">
        <v>144</v>
      </c>
      <c r="M4" s="144" t="s">
        <v>145</v>
      </c>
      <c r="N4" s="144"/>
      <c r="O4" s="152" t="s">
        <v>146</v>
      </c>
      <c r="P4" s="152"/>
      <c r="Q4" s="144" t="s">
        <v>145</v>
      </c>
      <c r="R4" s="144"/>
      <c r="S4" s="152" t="s">
        <v>146</v>
      </c>
      <c r="T4" s="152"/>
      <c r="U4" s="147" t="s">
        <v>147</v>
      </c>
      <c r="V4" s="152" t="s">
        <v>148</v>
      </c>
      <c r="W4" s="152"/>
    </row>
    <row r="5" spans="1:23" s="50" customFormat="1" ht="72" customHeight="1" x14ac:dyDescent="0.2">
      <c r="A5" s="150"/>
      <c r="B5" s="155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65" t="s">
        <v>149</v>
      </c>
      <c r="N5" s="64" t="s">
        <v>150</v>
      </c>
      <c r="O5" s="52" t="s">
        <v>151</v>
      </c>
      <c r="P5" s="52" t="s">
        <v>152</v>
      </c>
      <c r="Q5" s="65" t="s">
        <v>149</v>
      </c>
      <c r="R5" s="64" t="s">
        <v>150</v>
      </c>
      <c r="S5" s="52" t="s">
        <v>151</v>
      </c>
      <c r="T5" s="52" t="s">
        <v>152</v>
      </c>
      <c r="U5" s="147"/>
      <c r="V5" s="64" t="s">
        <v>153</v>
      </c>
      <c r="W5" s="64" t="s">
        <v>154</v>
      </c>
    </row>
    <row r="6" spans="1:23" s="48" customFormat="1" x14ac:dyDescent="0.2">
      <c r="A6" s="53" t="s">
        <v>47</v>
      </c>
      <c r="B6" s="54" t="s">
        <v>48</v>
      </c>
      <c r="C6" s="54" t="s">
        <v>155</v>
      </c>
      <c r="D6" s="54" t="s">
        <v>156</v>
      </c>
      <c r="E6" s="54" t="s">
        <v>157</v>
      </c>
      <c r="F6" s="54" t="s">
        <v>158</v>
      </c>
      <c r="G6" s="53">
        <v>80</v>
      </c>
      <c r="H6" s="53">
        <v>81</v>
      </c>
      <c r="I6" s="53">
        <v>82</v>
      </c>
      <c r="J6" s="53">
        <v>83</v>
      </c>
      <c r="K6" s="53">
        <v>84</v>
      </c>
      <c r="L6" s="53">
        <v>85</v>
      </c>
      <c r="M6" s="53">
        <v>86</v>
      </c>
      <c r="N6" s="53">
        <v>87</v>
      </c>
      <c r="O6" s="53">
        <v>88</v>
      </c>
      <c r="P6" s="53">
        <v>89</v>
      </c>
      <c r="Q6" s="53">
        <v>90</v>
      </c>
      <c r="R6" s="53">
        <v>91</v>
      </c>
      <c r="S6" s="53">
        <v>92</v>
      </c>
      <c r="T6" s="53">
        <v>93</v>
      </c>
      <c r="U6" s="53">
        <v>94</v>
      </c>
      <c r="V6" s="53">
        <v>95</v>
      </c>
      <c r="W6" s="53">
        <v>96</v>
      </c>
    </row>
    <row r="7" spans="1:23" x14ac:dyDescent="0.2">
      <c r="A7" s="30"/>
      <c r="B7" s="55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x14ac:dyDescent="0.2">
      <c r="A8" s="32" t="s">
        <v>49</v>
      </c>
      <c r="B8" s="56" t="s">
        <v>50</v>
      </c>
      <c r="C8" s="35">
        <v>19</v>
      </c>
      <c r="D8" s="35">
        <v>19</v>
      </c>
      <c r="E8" s="35">
        <v>2</v>
      </c>
      <c r="F8" s="35">
        <v>1</v>
      </c>
      <c r="G8" s="35">
        <v>1</v>
      </c>
      <c r="H8" s="35">
        <v>1</v>
      </c>
      <c r="I8" s="35">
        <v>1</v>
      </c>
      <c r="J8" s="35">
        <v>1</v>
      </c>
      <c r="K8" s="35">
        <v>1</v>
      </c>
      <c r="L8" s="35">
        <v>1</v>
      </c>
      <c r="M8" s="35">
        <v>1.2250000000000001</v>
      </c>
      <c r="N8" s="35">
        <v>1.2250000000000001</v>
      </c>
      <c r="O8" s="35">
        <v>0.17799999999999999</v>
      </c>
      <c r="P8" s="35">
        <v>0.10100000000000001</v>
      </c>
      <c r="Q8" s="35">
        <v>34.96</v>
      </c>
      <c r="R8" s="35">
        <v>34.96</v>
      </c>
      <c r="S8" s="35">
        <v>1.7490000000000001</v>
      </c>
      <c r="T8" s="35">
        <v>1.508</v>
      </c>
      <c r="U8" s="35">
        <v>1</v>
      </c>
      <c r="V8" s="35">
        <v>1</v>
      </c>
      <c r="W8" s="35">
        <v>0.4</v>
      </c>
    </row>
    <row r="9" spans="1:23" x14ac:dyDescent="0.2">
      <c r="A9" s="32"/>
      <c r="B9" s="56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x14ac:dyDescent="0.2">
      <c r="A10" s="57" t="s">
        <v>51</v>
      </c>
      <c r="B10" s="56" t="s">
        <v>52</v>
      </c>
      <c r="C10" s="35">
        <v>1</v>
      </c>
      <c r="D10" s="35">
        <v>1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x14ac:dyDescent="0.2">
      <c r="A11" s="32"/>
      <c r="B11" s="56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x14ac:dyDescent="0.2">
      <c r="A12" s="32" t="s">
        <v>53</v>
      </c>
      <c r="B12" s="56" t="s">
        <v>54</v>
      </c>
      <c r="C12" s="35">
        <v>16</v>
      </c>
      <c r="D12" s="35">
        <v>16</v>
      </c>
      <c r="E12" s="35">
        <v>1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3" x14ac:dyDescent="0.2">
      <c r="A13" s="32"/>
      <c r="B13" s="56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x14ac:dyDescent="0.2">
      <c r="A14" s="57" t="s">
        <v>51</v>
      </c>
      <c r="B14" s="56" t="s">
        <v>56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 x14ac:dyDescent="0.2">
      <c r="A15" s="32" t="s">
        <v>97</v>
      </c>
      <c r="B15" s="56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x14ac:dyDescent="0.2">
      <c r="A16" s="32" t="s">
        <v>58</v>
      </c>
      <c r="B16" s="56" t="s">
        <v>59</v>
      </c>
      <c r="C16" s="120">
        <f t="shared" ref="C16:W16" si="0">C18+C20+C22+C24+C26</f>
        <v>0</v>
      </c>
      <c r="D16" s="120">
        <f t="shared" si="0"/>
        <v>0</v>
      </c>
      <c r="E16" s="120">
        <f t="shared" si="0"/>
        <v>0</v>
      </c>
      <c r="F16" s="120">
        <f t="shared" si="0"/>
        <v>0</v>
      </c>
      <c r="G16" s="120">
        <f t="shared" si="0"/>
        <v>0</v>
      </c>
      <c r="H16" s="120">
        <f t="shared" si="0"/>
        <v>0</v>
      </c>
      <c r="I16" s="120">
        <f t="shared" si="0"/>
        <v>0</v>
      </c>
      <c r="J16" s="120">
        <f t="shared" si="0"/>
        <v>0</v>
      </c>
      <c r="K16" s="120">
        <f t="shared" si="0"/>
        <v>0</v>
      </c>
      <c r="L16" s="120">
        <f t="shared" si="0"/>
        <v>0</v>
      </c>
      <c r="M16" s="120">
        <f t="shared" si="0"/>
        <v>0</v>
      </c>
      <c r="N16" s="120">
        <f t="shared" si="0"/>
        <v>0</v>
      </c>
      <c r="O16" s="120">
        <f t="shared" si="0"/>
        <v>0</v>
      </c>
      <c r="P16" s="120">
        <f t="shared" si="0"/>
        <v>0</v>
      </c>
      <c r="Q16" s="120">
        <f t="shared" si="0"/>
        <v>0</v>
      </c>
      <c r="R16" s="120">
        <f t="shared" si="0"/>
        <v>0</v>
      </c>
      <c r="S16" s="120">
        <f t="shared" si="0"/>
        <v>0</v>
      </c>
      <c r="T16" s="120">
        <f t="shared" si="0"/>
        <v>0</v>
      </c>
      <c r="U16" s="120">
        <f t="shared" si="0"/>
        <v>0</v>
      </c>
      <c r="V16" s="120">
        <f t="shared" si="0"/>
        <v>0</v>
      </c>
      <c r="W16" s="120">
        <f t="shared" si="0"/>
        <v>0</v>
      </c>
    </row>
    <row r="17" spans="1:23" x14ac:dyDescent="0.2">
      <c r="A17" s="58" t="s">
        <v>60</v>
      </c>
      <c r="B17" s="56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x14ac:dyDescent="0.2">
      <c r="A18" s="57" t="s">
        <v>61</v>
      </c>
      <c r="B18" s="56" t="s">
        <v>62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1:23" x14ac:dyDescent="0.2">
      <c r="A19" s="58"/>
      <c r="B19" s="56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x14ac:dyDescent="0.2">
      <c r="A20" s="57" t="s">
        <v>63</v>
      </c>
      <c r="B20" s="56" t="s">
        <v>64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</row>
    <row r="21" spans="1:23" x14ac:dyDescent="0.2">
      <c r="A21" s="32"/>
      <c r="B21" s="56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x14ac:dyDescent="0.2">
      <c r="A22" s="57" t="s">
        <v>65</v>
      </c>
      <c r="B22" s="56" t="s">
        <v>66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</row>
    <row r="23" spans="1:23" x14ac:dyDescent="0.2">
      <c r="A23" s="32"/>
      <c r="B23" s="56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23" x14ac:dyDescent="0.2">
      <c r="A24" s="57" t="s">
        <v>67</v>
      </c>
      <c r="B24" s="56" t="s">
        <v>68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</row>
    <row r="25" spans="1:23" x14ac:dyDescent="0.2">
      <c r="A25" s="32"/>
      <c r="B25" s="56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spans="1:23" x14ac:dyDescent="0.2">
      <c r="A26" s="57" t="s">
        <v>69</v>
      </c>
      <c r="B26" s="56" t="s">
        <v>70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</row>
    <row r="27" spans="1:23" x14ac:dyDescent="0.2">
      <c r="A27" s="32"/>
      <c r="B27" s="56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3" ht="42" customHeight="1" x14ac:dyDescent="0.2">
      <c r="A28" s="59" t="s">
        <v>159</v>
      </c>
      <c r="B28" s="60" t="s">
        <v>72</v>
      </c>
      <c r="C28" s="122">
        <f t="shared" ref="C28:W28" si="1">C8+C16</f>
        <v>19</v>
      </c>
      <c r="D28" s="122">
        <f t="shared" si="1"/>
        <v>19</v>
      </c>
      <c r="E28" s="122">
        <f t="shared" si="1"/>
        <v>2</v>
      </c>
      <c r="F28" s="122">
        <f t="shared" si="1"/>
        <v>1</v>
      </c>
      <c r="G28" s="122">
        <f t="shared" si="1"/>
        <v>1</v>
      </c>
      <c r="H28" s="122">
        <f t="shared" si="1"/>
        <v>1</v>
      </c>
      <c r="I28" s="122">
        <f t="shared" si="1"/>
        <v>1</v>
      </c>
      <c r="J28" s="122">
        <f t="shared" si="1"/>
        <v>1</v>
      </c>
      <c r="K28" s="122">
        <f t="shared" si="1"/>
        <v>1</v>
      </c>
      <c r="L28" s="122">
        <f t="shared" si="1"/>
        <v>1</v>
      </c>
      <c r="M28" s="122">
        <f t="shared" si="1"/>
        <v>1.2250000000000001</v>
      </c>
      <c r="N28" s="122">
        <f t="shared" si="1"/>
        <v>1.2250000000000001</v>
      </c>
      <c r="O28" s="122">
        <f t="shared" si="1"/>
        <v>0.17799999999999999</v>
      </c>
      <c r="P28" s="122">
        <f t="shared" si="1"/>
        <v>0.10100000000000001</v>
      </c>
      <c r="Q28" s="122">
        <f t="shared" si="1"/>
        <v>34.96</v>
      </c>
      <c r="R28" s="122">
        <f t="shared" si="1"/>
        <v>34.96</v>
      </c>
      <c r="S28" s="122">
        <f t="shared" si="1"/>
        <v>1.7490000000000001</v>
      </c>
      <c r="T28" s="122">
        <f t="shared" si="1"/>
        <v>1.508</v>
      </c>
      <c r="U28" s="122">
        <f t="shared" si="1"/>
        <v>1</v>
      </c>
      <c r="V28" s="122">
        <f t="shared" si="1"/>
        <v>1</v>
      </c>
      <c r="W28" s="122">
        <f t="shared" si="1"/>
        <v>0.4</v>
      </c>
    </row>
    <row r="29" spans="1:23" x14ac:dyDescent="0.2">
      <c r="A29" s="59"/>
      <c r="B29" s="60"/>
      <c r="C29" s="37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23" x14ac:dyDescent="0.2">
      <c r="A30" s="18" t="s">
        <v>73</v>
      </c>
      <c r="B30" s="56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3" ht="27.95" customHeight="1" x14ac:dyDescent="0.2">
      <c r="A31" s="61" t="s">
        <v>74</v>
      </c>
      <c r="B31" s="62" t="s">
        <v>75</v>
      </c>
      <c r="C31" s="36">
        <v>19</v>
      </c>
      <c r="D31" s="35">
        <v>19</v>
      </c>
      <c r="E31" s="35">
        <v>2</v>
      </c>
      <c r="F31" s="35">
        <v>1</v>
      </c>
      <c r="G31" s="35">
        <v>1</v>
      </c>
      <c r="H31" s="35">
        <v>1</v>
      </c>
      <c r="I31" s="35">
        <v>1</v>
      </c>
      <c r="J31" s="35">
        <v>1</v>
      </c>
      <c r="K31" s="35">
        <v>1</v>
      </c>
      <c r="L31" s="35">
        <v>1</v>
      </c>
      <c r="M31" s="35">
        <v>1.2250000000000001</v>
      </c>
      <c r="N31" s="35">
        <v>1.2250000000000001</v>
      </c>
      <c r="O31" s="35">
        <v>0.17799999999999999</v>
      </c>
      <c r="P31" s="35">
        <v>0.10100000000000001</v>
      </c>
      <c r="Q31" s="35">
        <v>34.96</v>
      </c>
      <c r="R31" s="35">
        <v>34.96</v>
      </c>
      <c r="S31" s="35">
        <v>1.7490000000000001</v>
      </c>
      <c r="T31" s="35">
        <v>1.508</v>
      </c>
      <c r="U31" s="35">
        <v>1</v>
      </c>
      <c r="V31" s="35">
        <v>1</v>
      </c>
      <c r="W31" s="35">
        <v>0.4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A2:A5"/>
    <mergeCell ref="B2:B5"/>
    <mergeCell ref="C2:W2"/>
    <mergeCell ref="M3:P3"/>
    <mergeCell ref="Q3:W3"/>
    <mergeCell ref="D4:D5"/>
    <mergeCell ref="V4:W4"/>
    <mergeCell ref="G4:G5"/>
    <mergeCell ref="O4:P4"/>
    <mergeCell ref="E4:E5"/>
    <mergeCell ref="F4:F5"/>
    <mergeCell ref="L4:L5"/>
    <mergeCell ref="M4:N4"/>
    <mergeCell ref="H4:H5"/>
    <mergeCell ref="C3:L3"/>
    <mergeCell ref="I4:I5"/>
    <mergeCell ref="U4:U5"/>
    <mergeCell ref="S4:T4"/>
    <mergeCell ref="C4:C5"/>
    <mergeCell ref="J4:J5"/>
    <mergeCell ref="Q4:R4"/>
    <mergeCell ref="K4:K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  <colBreaks count="1" manualBreakCount="1">
    <brk id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2"/>
  <sheetViews>
    <sheetView zoomScaleNormal="100" workbookViewId="0">
      <selection activeCell="K5" sqref="K5:K6"/>
    </sheetView>
  </sheetViews>
  <sheetFormatPr defaultColWidth="8.85546875" defaultRowHeight="12.75" x14ac:dyDescent="0.2"/>
  <cols>
    <col min="1" max="1" width="45.42578125" style="33" customWidth="1"/>
    <col min="2" max="2" width="3" style="63" customWidth="1"/>
    <col min="3" max="3" width="11" style="63" customWidth="1"/>
    <col min="4" max="4" width="12.7109375" style="63" customWidth="1"/>
    <col min="5" max="5" width="10.28515625" style="63" customWidth="1"/>
    <col min="6" max="6" width="10.42578125" style="63" customWidth="1"/>
    <col min="7" max="7" width="17.28515625" style="63" customWidth="1"/>
    <col min="8" max="8" width="14.42578125" style="63" customWidth="1"/>
    <col min="9" max="9" width="9.85546875" style="63" customWidth="1"/>
    <col min="10" max="10" width="16.28515625" style="63" customWidth="1"/>
    <col min="11" max="11" width="13.85546875" style="63" customWidth="1"/>
    <col min="12" max="12" width="13.28515625" style="63" customWidth="1"/>
    <col min="13" max="13" width="11.28515625" style="33" customWidth="1"/>
    <col min="14" max="14" width="13.85546875" style="33" customWidth="1"/>
    <col min="15" max="15" width="15" style="33" customWidth="1"/>
    <col min="16" max="16" width="14.42578125" style="33" customWidth="1"/>
    <col min="17" max="18" width="13.85546875" style="33" customWidth="1"/>
    <col min="19" max="19" width="8.85546875" style="33"/>
  </cols>
  <sheetData>
    <row r="2" spans="1:18" s="48" customFormat="1" ht="19.5" customHeight="1" x14ac:dyDescent="0.2">
      <c r="A2" s="150" t="s">
        <v>12</v>
      </c>
      <c r="B2" s="151" t="s">
        <v>13</v>
      </c>
      <c r="C2" s="169" t="s">
        <v>160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69"/>
      <c r="R2" s="69"/>
    </row>
    <row r="3" spans="1:18" s="49" customFormat="1" ht="45.75" customHeight="1" x14ac:dyDescent="0.2">
      <c r="A3" s="150"/>
      <c r="B3" s="151"/>
      <c r="C3" s="167" t="s">
        <v>161</v>
      </c>
      <c r="D3" s="167"/>
      <c r="E3" s="167"/>
      <c r="F3" s="167"/>
      <c r="G3" s="167"/>
      <c r="H3" s="167"/>
      <c r="I3" s="165" t="s">
        <v>162</v>
      </c>
      <c r="J3" s="165"/>
      <c r="K3" s="165"/>
      <c r="L3" s="168" t="s">
        <v>163</v>
      </c>
      <c r="M3" s="170" t="s">
        <v>164</v>
      </c>
      <c r="N3" s="170"/>
      <c r="O3" s="170"/>
      <c r="P3" s="170"/>
      <c r="Q3" s="70"/>
      <c r="R3" s="70"/>
    </row>
    <row r="4" spans="1:18" s="50" customFormat="1" ht="33" customHeight="1" x14ac:dyDescent="0.2">
      <c r="A4" s="150"/>
      <c r="B4" s="151"/>
      <c r="C4" s="166" t="s">
        <v>86</v>
      </c>
      <c r="D4" s="166" t="s">
        <v>165</v>
      </c>
      <c r="E4" s="166"/>
      <c r="F4" s="166"/>
      <c r="G4" s="172" t="s">
        <v>166</v>
      </c>
      <c r="H4" s="163" t="s">
        <v>167</v>
      </c>
      <c r="I4" s="164" t="s">
        <v>168</v>
      </c>
      <c r="J4" s="166" t="s">
        <v>169</v>
      </c>
      <c r="K4" s="166"/>
      <c r="L4" s="168"/>
      <c r="M4" s="146" t="s">
        <v>86</v>
      </c>
      <c r="N4" s="146" t="s">
        <v>170</v>
      </c>
      <c r="O4" s="153" t="s">
        <v>171</v>
      </c>
      <c r="P4" s="171" t="s">
        <v>172</v>
      </c>
      <c r="Q4" s="71"/>
      <c r="R4" s="71"/>
    </row>
    <row r="5" spans="1:18" s="50" customFormat="1" x14ac:dyDescent="0.2">
      <c r="A5" s="150"/>
      <c r="B5" s="151"/>
      <c r="C5" s="166"/>
      <c r="D5" s="166" t="s">
        <v>173</v>
      </c>
      <c r="E5" s="166" t="s">
        <v>174</v>
      </c>
      <c r="F5" s="166"/>
      <c r="G5" s="172"/>
      <c r="H5" s="163"/>
      <c r="I5" s="164"/>
      <c r="J5" s="160" t="s">
        <v>175</v>
      </c>
      <c r="K5" s="160" t="s">
        <v>176</v>
      </c>
      <c r="L5" s="168"/>
      <c r="M5" s="146"/>
      <c r="N5" s="146"/>
      <c r="O5" s="153"/>
      <c r="P5" s="171"/>
      <c r="Q5" s="70"/>
      <c r="R5" s="70"/>
    </row>
    <row r="6" spans="1:18" s="50" customFormat="1" ht="57" customHeight="1" x14ac:dyDescent="0.2">
      <c r="A6" s="150"/>
      <c r="B6" s="151"/>
      <c r="C6" s="166"/>
      <c r="D6" s="166"/>
      <c r="E6" s="115" t="s">
        <v>177</v>
      </c>
      <c r="F6" s="114" t="s">
        <v>178</v>
      </c>
      <c r="G6" s="172"/>
      <c r="H6" s="163"/>
      <c r="I6" s="164"/>
      <c r="J6" s="160"/>
      <c r="K6" s="160"/>
      <c r="L6" s="168"/>
      <c r="M6" s="146"/>
      <c r="N6" s="146"/>
      <c r="O6" s="153"/>
      <c r="P6" s="171"/>
      <c r="Q6" s="70"/>
      <c r="R6" s="70"/>
    </row>
    <row r="7" spans="1:18" s="48" customFormat="1" x14ac:dyDescent="0.2">
      <c r="A7" s="53" t="s">
        <v>47</v>
      </c>
      <c r="B7" s="54" t="s">
        <v>48</v>
      </c>
      <c r="C7" s="54" t="s">
        <v>179</v>
      </c>
      <c r="D7" s="54" t="s">
        <v>180</v>
      </c>
      <c r="E7" s="54" t="s">
        <v>181</v>
      </c>
      <c r="F7" s="54" t="s">
        <v>182</v>
      </c>
      <c r="G7" s="54" t="s">
        <v>183</v>
      </c>
      <c r="H7" s="72">
        <v>102</v>
      </c>
      <c r="I7" s="53">
        <v>103</v>
      </c>
      <c r="J7" s="53">
        <v>104</v>
      </c>
      <c r="K7" s="53">
        <v>105</v>
      </c>
      <c r="L7" s="53">
        <v>106</v>
      </c>
      <c r="M7" s="53">
        <v>107</v>
      </c>
      <c r="N7" s="53">
        <v>108</v>
      </c>
      <c r="O7" s="73">
        <v>109</v>
      </c>
      <c r="P7" s="74">
        <v>110</v>
      </c>
      <c r="Q7" s="75"/>
      <c r="R7" s="75"/>
    </row>
    <row r="8" spans="1:18" x14ac:dyDescent="0.2">
      <c r="A8" s="30"/>
      <c r="B8" s="55"/>
      <c r="C8" s="30"/>
      <c r="D8" s="30"/>
      <c r="E8" s="30"/>
      <c r="F8" s="30"/>
      <c r="G8" s="30"/>
      <c r="H8" s="30"/>
      <c r="I8" s="30"/>
      <c r="J8" s="30"/>
      <c r="K8" s="76"/>
      <c r="L8" s="76"/>
      <c r="M8" s="55"/>
      <c r="N8" s="55"/>
      <c r="O8" s="76"/>
      <c r="P8" s="77"/>
      <c r="Q8" s="44"/>
      <c r="R8" s="44"/>
    </row>
    <row r="9" spans="1:18" x14ac:dyDescent="0.2">
      <c r="A9" s="32" t="s">
        <v>49</v>
      </c>
      <c r="B9" s="56" t="s">
        <v>50</v>
      </c>
      <c r="C9" s="35">
        <v>22.364999999999998</v>
      </c>
      <c r="D9" s="35">
        <v>7.3029999999999999</v>
      </c>
      <c r="E9" s="35">
        <v>2.27</v>
      </c>
      <c r="F9" s="35">
        <v>1.2470000000000001</v>
      </c>
      <c r="G9" s="35">
        <v>15.061999999999999</v>
      </c>
      <c r="H9" s="35">
        <v>13.172000000000001</v>
      </c>
      <c r="I9" s="35">
        <v>53.475999999999999</v>
      </c>
      <c r="J9" s="35">
        <v>42.353000000000002</v>
      </c>
      <c r="K9" s="78">
        <v>11.122999999999999</v>
      </c>
      <c r="L9" s="78">
        <v>21.626000000000001</v>
      </c>
      <c r="M9" s="79">
        <v>33.244999999999997</v>
      </c>
      <c r="N9" s="79">
        <v>10.449</v>
      </c>
      <c r="O9" s="78"/>
      <c r="P9" s="80">
        <v>22.795999999999999</v>
      </c>
      <c r="Q9" s="44"/>
      <c r="R9" s="44"/>
    </row>
    <row r="10" spans="1:18" x14ac:dyDescent="0.2">
      <c r="A10" s="32"/>
      <c r="B10" s="56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55"/>
      <c r="N10" s="55"/>
      <c r="O10" s="76"/>
      <c r="P10" s="77"/>
      <c r="Q10" s="44"/>
      <c r="R10" s="44"/>
    </row>
    <row r="11" spans="1:18" x14ac:dyDescent="0.2">
      <c r="A11" s="57" t="s">
        <v>51</v>
      </c>
      <c r="B11" s="56" t="s">
        <v>52</v>
      </c>
      <c r="C11" s="35">
        <v>0.56699999999999995</v>
      </c>
      <c r="D11" s="35">
        <v>0.56699999999999995</v>
      </c>
      <c r="E11" s="35">
        <v>0.51600000000000001</v>
      </c>
      <c r="F11" s="35">
        <v>3.2000000000000001E-2</v>
      </c>
      <c r="G11" s="35"/>
      <c r="H11" s="35"/>
      <c r="I11" s="35">
        <v>2.8479999999999999</v>
      </c>
      <c r="J11" s="35">
        <v>1.139</v>
      </c>
      <c r="K11" s="35">
        <v>1.7090000000000001</v>
      </c>
      <c r="L11" s="35"/>
      <c r="M11" s="79">
        <v>3.403</v>
      </c>
      <c r="N11" s="79"/>
      <c r="O11" s="78"/>
      <c r="P11" s="80">
        <v>3.403</v>
      </c>
      <c r="Q11" s="44"/>
      <c r="R11" s="44"/>
    </row>
    <row r="12" spans="1:18" x14ac:dyDescent="0.2">
      <c r="A12" s="32"/>
      <c r="B12" s="56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55"/>
      <c r="N12" s="55"/>
      <c r="O12" s="76"/>
      <c r="P12" s="77"/>
      <c r="Q12" s="44"/>
      <c r="R12" s="44"/>
    </row>
    <row r="13" spans="1:18" x14ac:dyDescent="0.2">
      <c r="A13" s="32" t="s">
        <v>53</v>
      </c>
      <c r="B13" s="56" t="s">
        <v>54</v>
      </c>
      <c r="C13" s="35">
        <v>7.0179999999999998</v>
      </c>
      <c r="D13" s="35">
        <v>4.8470000000000004</v>
      </c>
      <c r="E13" s="35">
        <v>1.375</v>
      </c>
      <c r="F13" s="35">
        <v>0.88300000000000001</v>
      </c>
      <c r="G13" s="35">
        <v>2.1709999999999998</v>
      </c>
      <c r="H13" s="35">
        <v>0.48</v>
      </c>
      <c r="I13" s="35">
        <v>38.177</v>
      </c>
      <c r="J13" s="35">
        <v>30.805</v>
      </c>
      <c r="K13" s="35">
        <v>7.3719999999999999</v>
      </c>
      <c r="L13" s="35">
        <v>1.0309999999999999</v>
      </c>
      <c r="M13" s="79">
        <v>26.515999999999998</v>
      </c>
      <c r="N13" s="79">
        <v>8.9009999999999998</v>
      </c>
      <c r="O13" s="78"/>
      <c r="P13" s="80">
        <v>17.614999999999998</v>
      </c>
      <c r="Q13" s="44"/>
      <c r="R13" s="44"/>
    </row>
    <row r="14" spans="1:18" x14ac:dyDescent="0.2">
      <c r="A14" s="32"/>
      <c r="B14" s="56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55"/>
      <c r="N14" s="55"/>
      <c r="O14" s="76"/>
      <c r="P14" s="77"/>
      <c r="Q14" s="44"/>
      <c r="R14" s="44"/>
    </row>
    <row r="15" spans="1:18" x14ac:dyDescent="0.2">
      <c r="A15" s="57" t="s">
        <v>51</v>
      </c>
      <c r="B15" s="56" t="s">
        <v>56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79"/>
      <c r="N15" s="79"/>
      <c r="O15" s="78"/>
      <c r="P15" s="80"/>
      <c r="Q15" s="44"/>
      <c r="R15" s="44"/>
    </row>
    <row r="16" spans="1:18" x14ac:dyDescent="0.2">
      <c r="A16" s="32" t="s">
        <v>97</v>
      </c>
      <c r="B16" s="56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55"/>
      <c r="N16" s="55"/>
      <c r="O16" s="76"/>
      <c r="P16" s="77"/>
      <c r="Q16" s="44"/>
      <c r="R16" s="44"/>
    </row>
    <row r="17" spans="1:18" x14ac:dyDescent="0.2">
      <c r="A17" s="32" t="s">
        <v>58</v>
      </c>
      <c r="B17" s="56" t="s">
        <v>59</v>
      </c>
      <c r="C17" s="120">
        <f t="shared" ref="C17:P17" si="0">C19+C21+C23+C25+C27</f>
        <v>0</v>
      </c>
      <c r="D17" s="120">
        <f t="shared" si="0"/>
        <v>0</v>
      </c>
      <c r="E17" s="120">
        <f t="shared" si="0"/>
        <v>0</v>
      </c>
      <c r="F17" s="120">
        <f t="shared" si="0"/>
        <v>0</v>
      </c>
      <c r="G17" s="120">
        <f t="shared" si="0"/>
        <v>0</v>
      </c>
      <c r="H17" s="120">
        <f t="shared" si="0"/>
        <v>0</v>
      </c>
      <c r="I17" s="120">
        <f t="shared" si="0"/>
        <v>0</v>
      </c>
      <c r="J17" s="120">
        <f t="shared" si="0"/>
        <v>0</v>
      </c>
      <c r="K17" s="120">
        <f t="shared" si="0"/>
        <v>0</v>
      </c>
      <c r="L17" s="120">
        <f t="shared" si="0"/>
        <v>0</v>
      </c>
      <c r="M17" s="120">
        <f t="shared" si="0"/>
        <v>0</v>
      </c>
      <c r="N17" s="120">
        <f t="shared" si="0"/>
        <v>0</v>
      </c>
      <c r="O17" s="120">
        <f t="shared" si="0"/>
        <v>0</v>
      </c>
      <c r="P17" s="120">
        <f t="shared" si="0"/>
        <v>0</v>
      </c>
      <c r="Q17" s="44"/>
      <c r="R17" s="44"/>
    </row>
    <row r="18" spans="1:18" x14ac:dyDescent="0.2">
      <c r="A18" s="58" t="s">
        <v>60</v>
      </c>
      <c r="B18" s="56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55"/>
      <c r="N18" s="55"/>
      <c r="O18" s="76"/>
      <c r="P18" s="77"/>
      <c r="Q18" s="44"/>
      <c r="R18" s="44"/>
    </row>
    <row r="19" spans="1:18" x14ac:dyDescent="0.2">
      <c r="A19" s="57" t="s">
        <v>61</v>
      </c>
      <c r="B19" s="56" t="s">
        <v>62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79"/>
      <c r="N19" s="79"/>
      <c r="O19" s="78"/>
      <c r="P19" s="80"/>
      <c r="Q19" s="44"/>
      <c r="R19" s="44"/>
    </row>
    <row r="20" spans="1:18" x14ac:dyDescent="0.2">
      <c r="A20" s="58"/>
      <c r="B20" s="56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55"/>
      <c r="N20" s="55"/>
      <c r="O20" s="76"/>
      <c r="P20" s="77"/>
      <c r="Q20" s="44"/>
      <c r="R20" s="44"/>
    </row>
    <row r="21" spans="1:18" x14ac:dyDescent="0.2">
      <c r="A21" s="57" t="s">
        <v>63</v>
      </c>
      <c r="B21" s="56" t="s">
        <v>64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79"/>
      <c r="N21" s="79"/>
      <c r="O21" s="78"/>
      <c r="P21" s="80"/>
      <c r="Q21" s="44"/>
      <c r="R21" s="44"/>
    </row>
    <row r="22" spans="1:18" x14ac:dyDescent="0.2">
      <c r="A22" s="32"/>
      <c r="B22" s="56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55"/>
      <c r="N22" s="55"/>
      <c r="O22" s="76"/>
      <c r="P22" s="77"/>
      <c r="Q22" s="44"/>
      <c r="R22" s="44"/>
    </row>
    <row r="23" spans="1:18" x14ac:dyDescent="0.2">
      <c r="A23" s="57" t="s">
        <v>65</v>
      </c>
      <c r="B23" s="56" t="s">
        <v>66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79"/>
      <c r="N23" s="79"/>
      <c r="O23" s="78"/>
      <c r="P23" s="80"/>
      <c r="Q23" s="44"/>
      <c r="R23" s="44"/>
    </row>
    <row r="24" spans="1:18" x14ac:dyDescent="0.2">
      <c r="A24" s="32"/>
      <c r="B24" s="56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55"/>
      <c r="N24" s="55"/>
      <c r="O24" s="76"/>
      <c r="P24" s="77"/>
      <c r="Q24" s="44"/>
      <c r="R24" s="44"/>
    </row>
    <row r="25" spans="1:18" x14ac:dyDescent="0.2">
      <c r="A25" s="57" t="s">
        <v>67</v>
      </c>
      <c r="B25" s="56" t="s">
        <v>68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79"/>
      <c r="N25" s="79"/>
      <c r="O25" s="78"/>
      <c r="P25" s="80"/>
      <c r="Q25" s="44"/>
      <c r="R25" s="44"/>
    </row>
    <row r="26" spans="1:18" x14ac:dyDescent="0.2">
      <c r="A26" s="32"/>
      <c r="B26" s="56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55"/>
      <c r="N26" s="55"/>
      <c r="O26" s="76"/>
      <c r="P26" s="77"/>
      <c r="Q26" s="44"/>
      <c r="R26" s="44"/>
    </row>
    <row r="27" spans="1:18" x14ac:dyDescent="0.2">
      <c r="A27" s="57" t="s">
        <v>69</v>
      </c>
      <c r="B27" s="56" t="s">
        <v>70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79"/>
      <c r="N27" s="79"/>
      <c r="O27" s="78"/>
      <c r="P27" s="80"/>
      <c r="Q27" s="44"/>
      <c r="R27" s="44"/>
    </row>
    <row r="28" spans="1:18" x14ac:dyDescent="0.2">
      <c r="A28" s="32"/>
      <c r="B28" s="56"/>
      <c r="C28" s="32"/>
      <c r="D28" s="32"/>
      <c r="E28" s="32"/>
      <c r="F28" s="32"/>
      <c r="G28" s="32"/>
      <c r="H28" s="32"/>
      <c r="I28" s="32"/>
      <c r="J28" s="32"/>
      <c r="K28" s="18"/>
      <c r="L28" s="18"/>
      <c r="M28" s="30"/>
      <c r="N28" s="30"/>
      <c r="O28" s="29"/>
      <c r="P28" s="81"/>
      <c r="Q28" s="44"/>
      <c r="R28" s="44"/>
    </row>
    <row r="29" spans="1:18" ht="42" customHeight="1" x14ac:dyDescent="0.2">
      <c r="A29" s="66" t="s">
        <v>184</v>
      </c>
      <c r="B29" s="60" t="s">
        <v>72</v>
      </c>
      <c r="C29" s="120">
        <f t="shared" ref="C29:P29" si="1">C9+C17</f>
        <v>22.364999999999998</v>
      </c>
      <c r="D29" s="120">
        <f t="shared" si="1"/>
        <v>7.3029999999999999</v>
      </c>
      <c r="E29" s="120">
        <f t="shared" si="1"/>
        <v>2.27</v>
      </c>
      <c r="F29" s="120">
        <f t="shared" si="1"/>
        <v>1.2470000000000001</v>
      </c>
      <c r="G29" s="120">
        <f t="shared" si="1"/>
        <v>15.061999999999999</v>
      </c>
      <c r="H29" s="120">
        <f t="shared" si="1"/>
        <v>13.172000000000001</v>
      </c>
      <c r="I29" s="120">
        <f t="shared" si="1"/>
        <v>53.475999999999999</v>
      </c>
      <c r="J29" s="120">
        <f t="shared" si="1"/>
        <v>42.353000000000002</v>
      </c>
      <c r="K29" s="120">
        <f t="shared" si="1"/>
        <v>11.122999999999999</v>
      </c>
      <c r="L29" s="120">
        <f t="shared" si="1"/>
        <v>21.626000000000001</v>
      </c>
      <c r="M29" s="120">
        <f t="shared" si="1"/>
        <v>33.244999999999997</v>
      </c>
      <c r="N29" s="120">
        <f t="shared" si="1"/>
        <v>10.449</v>
      </c>
      <c r="O29" s="120">
        <f t="shared" si="1"/>
        <v>0</v>
      </c>
      <c r="P29" s="120">
        <f t="shared" si="1"/>
        <v>22.795999999999999</v>
      </c>
      <c r="Q29" s="44"/>
      <c r="R29" s="44"/>
    </row>
    <row r="30" spans="1:18" x14ac:dyDescent="0.2">
      <c r="A30" s="59"/>
      <c r="B30" s="60"/>
      <c r="C30" s="37"/>
      <c r="D30" s="32"/>
      <c r="E30" s="32"/>
      <c r="F30" s="32"/>
      <c r="G30" s="32"/>
      <c r="H30" s="32"/>
      <c r="I30" s="32"/>
      <c r="J30" s="32"/>
      <c r="K30" s="18"/>
      <c r="L30" s="18"/>
      <c r="M30" s="32"/>
      <c r="N30" s="32"/>
      <c r="O30" s="18"/>
      <c r="P30" s="82"/>
      <c r="Q30" s="44"/>
      <c r="R30" s="44"/>
    </row>
    <row r="31" spans="1:18" x14ac:dyDescent="0.2">
      <c r="A31" s="18" t="s">
        <v>73</v>
      </c>
      <c r="B31" s="56"/>
      <c r="C31" s="37">
        <v>22.364999999999998</v>
      </c>
      <c r="D31" s="32">
        <v>7.3029999999999999</v>
      </c>
      <c r="E31" s="32">
        <v>2.27</v>
      </c>
      <c r="F31" s="32">
        <v>1.2470000000000001</v>
      </c>
      <c r="G31" s="32">
        <v>15.061999999999999</v>
      </c>
      <c r="H31" s="32">
        <v>13.172000000000001</v>
      </c>
      <c r="I31" s="32">
        <v>53.475999999999999</v>
      </c>
      <c r="J31" s="32">
        <v>42.353000000000002</v>
      </c>
      <c r="K31" s="29">
        <v>11.122999999999999</v>
      </c>
      <c r="L31" s="18">
        <v>21.626000000000001</v>
      </c>
      <c r="M31" s="32">
        <v>33.244999999999997</v>
      </c>
      <c r="N31" s="32">
        <v>10.449</v>
      </c>
      <c r="O31" s="18"/>
      <c r="P31" s="81">
        <v>22.795999999999999</v>
      </c>
      <c r="Q31" s="44"/>
      <c r="R31" s="44"/>
    </row>
    <row r="32" spans="1:18" ht="27.95" customHeight="1" x14ac:dyDescent="0.2">
      <c r="A32" s="68" t="s">
        <v>74</v>
      </c>
      <c r="B32" s="62" t="s">
        <v>75</v>
      </c>
      <c r="C32" s="36"/>
      <c r="D32" s="35"/>
      <c r="E32" s="35"/>
      <c r="F32" s="35"/>
      <c r="G32" s="35"/>
      <c r="H32" s="35"/>
      <c r="I32" s="35"/>
      <c r="J32" s="35"/>
      <c r="K32" s="34"/>
      <c r="L32" s="34"/>
      <c r="M32" s="35"/>
      <c r="N32" s="35"/>
      <c r="O32" s="34"/>
      <c r="P32" s="83"/>
      <c r="Q32" s="44"/>
      <c r="R32" s="44"/>
    </row>
  </sheetData>
  <sheetProtection formatCells="0" formatColumns="0" formatRows="0" insertColumns="0" insertRows="0" insertHyperlinks="0" deleteColumns="0" deleteRows="0" sort="0" autoFilter="0" pivotTables="0"/>
  <mergeCells count="21">
    <mergeCell ref="D5:D6"/>
    <mergeCell ref="E5:F5"/>
    <mergeCell ref="G4:G6"/>
    <mergeCell ref="J5:J6"/>
    <mergeCell ref="K5:K6"/>
    <mergeCell ref="A2:A6"/>
    <mergeCell ref="B2:B6"/>
    <mergeCell ref="M4:M6"/>
    <mergeCell ref="N4:N6"/>
    <mergeCell ref="O4:O6"/>
    <mergeCell ref="H4:H6"/>
    <mergeCell ref="I4:I6"/>
    <mergeCell ref="I3:K3"/>
    <mergeCell ref="J4:K4"/>
    <mergeCell ref="C3:H3"/>
    <mergeCell ref="L3:L6"/>
    <mergeCell ref="C2:P2"/>
    <mergeCell ref="M3:P3"/>
    <mergeCell ref="P4:P6"/>
    <mergeCell ref="C4:C6"/>
    <mergeCell ref="D4:F4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O32"/>
  <sheetViews>
    <sheetView zoomScaleNormal="100" workbookViewId="0">
      <selection activeCell="C5" sqref="C5:C6"/>
    </sheetView>
  </sheetViews>
  <sheetFormatPr defaultColWidth="8.85546875" defaultRowHeight="12.75" x14ac:dyDescent="0.2"/>
  <cols>
    <col min="1" max="1" width="45.42578125" style="33" customWidth="1"/>
    <col min="2" max="2" width="3" style="63" customWidth="1"/>
    <col min="3" max="3" width="13.42578125" style="33" customWidth="1"/>
    <col min="4" max="4" width="10.7109375" style="33" customWidth="1"/>
    <col min="5" max="5" width="12.140625" style="33" customWidth="1"/>
    <col min="6" max="6" width="11.28515625" style="33" customWidth="1"/>
    <col min="7" max="7" width="13" style="33" customWidth="1"/>
    <col min="8" max="8" width="11.42578125" style="33" customWidth="1"/>
    <col min="9" max="9" width="11.7109375" style="33" customWidth="1"/>
    <col min="10" max="10" width="11.85546875" style="33" customWidth="1"/>
    <col min="11" max="11" width="12.42578125" style="33" customWidth="1"/>
    <col min="12" max="12" width="9.7109375" style="33" customWidth="1"/>
    <col min="13" max="13" width="12.42578125" style="33" customWidth="1"/>
    <col min="14" max="14" width="13.7109375" style="33" customWidth="1"/>
    <col min="15" max="15" width="11.28515625" style="33" customWidth="1"/>
    <col min="16" max="17" width="10.7109375" style="33" customWidth="1"/>
    <col min="18" max="18" width="11.28515625" style="33" customWidth="1"/>
    <col min="19" max="19" width="13" style="33" customWidth="1"/>
    <col min="20" max="20" width="15.28515625" style="33" customWidth="1"/>
    <col min="21" max="21" width="11.7109375" style="33" customWidth="1"/>
    <col min="22" max="22" width="11.85546875" style="33" customWidth="1"/>
    <col min="23" max="23" width="13" style="33" customWidth="1"/>
    <col min="24" max="24" width="10.28515625" style="33" customWidth="1"/>
    <col min="25" max="25" width="13" style="33" customWidth="1"/>
    <col min="26" max="26" width="14.140625" style="33" customWidth="1"/>
    <col min="27" max="27" width="11.85546875" style="33" customWidth="1"/>
    <col min="28" max="28" width="10.7109375" style="33" customWidth="1"/>
    <col min="29" max="29" width="11.85546875" style="33" customWidth="1"/>
    <col min="30" max="30" width="11.28515625" style="33" customWidth="1"/>
    <col min="31" max="31" width="13" style="33" customWidth="1"/>
    <col min="32" max="32" width="10.140625" style="33" customWidth="1"/>
    <col min="33" max="33" width="11.7109375" style="33" customWidth="1"/>
    <col min="34" max="34" width="11.85546875" style="33" customWidth="1"/>
    <col min="35" max="35" width="12.7109375" style="33" customWidth="1"/>
    <col min="36" max="36" width="10.28515625" style="33" customWidth="1"/>
    <col min="37" max="37" width="12.7109375" style="33" customWidth="1"/>
    <col min="38" max="46" width="13.7109375" style="33" customWidth="1"/>
    <col min="47" max="47" width="11.42578125" style="33" customWidth="1"/>
    <col min="48" max="49" width="11.7109375" style="33" customWidth="1"/>
    <col min="50" max="50" width="13" style="33" customWidth="1"/>
    <col min="51" max="51" width="13.28515625" style="33" customWidth="1"/>
    <col min="52" max="53" width="15.42578125" style="33" customWidth="1"/>
    <col min="54" max="54" width="10.42578125" style="33" customWidth="1"/>
    <col min="55" max="56" width="12.7109375" style="33" customWidth="1"/>
    <col min="57" max="57" width="12" style="33" customWidth="1"/>
    <col min="58" max="58" width="13.85546875" style="33" customWidth="1"/>
    <col min="59" max="59" width="9.85546875" style="33" customWidth="1"/>
    <col min="60" max="60" width="12.28515625" style="33" customWidth="1"/>
    <col min="61" max="61" width="11.85546875" style="33" customWidth="1"/>
    <col min="62" max="62" width="15.140625" style="33" customWidth="1"/>
    <col min="63" max="63" width="8.85546875" style="33"/>
    <col min="64" max="64" width="11" style="33" customWidth="1"/>
    <col min="65" max="65" width="10.140625" style="33" customWidth="1"/>
    <col min="66" max="66" width="13.42578125" style="33" customWidth="1"/>
    <col min="67" max="67" width="8.85546875" style="33"/>
  </cols>
  <sheetData>
    <row r="2" spans="1:66" s="48" customFormat="1" ht="27.75" customHeight="1" x14ac:dyDescent="0.2">
      <c r="A2" s="150" t="s">
        <v>12</v>
      </c>
      <c r="B2" s="151" t="s">
        <v>13</v>
      </c>
      <c r="C2" s="175" t="s">
        <v>185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</row>
    <row r="3" spans="1:66" s="49" customFormat="1" ht="15" customHeight="1" x14ac:dyDescent="0.2">
      <c r="A3" s="150"/>
      <c r="B3" s="151"/>
      <c r="C3" s="153" t="s">
        <v>186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74" t="s">
        <v>187</v>
      </c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53" t="s">
        <v>188</v>
      </c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73" t="s">
        <v>189</v>
      </c>
      <c r="AN3" s="173"/>
      <c r="AO3" s="173"/>
      <c r="AP3" s="173"/>
      <c r="AQ3" s="173"/>
      <c r="AR3" s="173"/>
      <c r="AS3" s="173"/>
      <c r="AT3" s="173"/>
      <c r="AU3" s="173" t="s">
        <v>190</v>
      </c>
      <c r="AV3" s="173"/>
      <c r="AW3" s="173"/>
      <c r="AX3" s="173"/>
      <c r="AY3" s="173"/>
      <c r="AZ3" s="173"/>
      <c r="BA3" s="173"/>
      <c r="BB3" s="153" t="s">
        <v>191</v>
      </c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</row>
    <row r="4" spans="1:66" s="50" customFormat="1" ht="52.5" customHeight="1" x14ac:dyDescent="0.2">
      <c r="A4" s="150"/>
      <c r="B4" s="151"/>
      <c r="C4" s="144" t="s">
        <v>192</v>
      </c>
      <c r="D4" s="144"/>
      <c r="E4" s="144"/>
      <c r="F4" s="144"/>
      <c r="G4" s="144"/>
      <c r="H4" s="144" t="s">
        <v>193</v>
      </c>
      <c r="I4" s="144"/>
      <c r="J4" s="144"/>
      <c r="K4" s="144" t="s">
        <v>194</v>
      </c>
      <c r="L4" s="145" t="s">
        <v>195</v>
      </c>
      <c r="M4" s="145"/>
      <c r="N4" s="145"/>
      <c r="O4" s="144" t="s">
        <v>192</v>
      </c>
      <c r="P4" s="144"/>
      <c r="Q4" s="144"/>
      <c r="R4" s="144"/>
      <c r="S4" s="144"/>
      <c r="T4" s="144" t="s">
        <v>193</v>
      </c>
      <c r="U4" s="144"/>
      <c r="V4" s="144"/>
      <c r="W4" s="144" t="s">
        <v>196</v>
      </c>
      <c r="X4" s="145" t="s">
        <v>195</v>
      </c>
      <c r="Y4" s="145"/>
      <c r="Z4" s="145"/>
      <c r="AA4" s="144" t="s">
        <v>192</v>
      </c>
      <c r="AB4" s="144"/>
      <c r="AC4" s="144"/>
      <c r="AD4" s="144"/>
      <c r="AE4" s="144"/>
      <c r="AF4" s="144" t="s">
        <v>193</v>
      </c>
      <c r="AG4" s="144"/>
      <c r="AH4" s="144"/>
      <c r="AI4" s="144" t="s">
        <v>197</v>
      </c>
      <c r="AJ4" s="145" t="s">
        <v>195</v>
      </c>
      <c r="AK4" s="145"/>
      <c r="AL4" s="145"/>
      <c r="AM4" s="145" t="s">
        <v>198</v>
      </c>
      <c r="AN4" s="145"/>
      <c r="AO4" s="145"/>
      <c r="AP4" s="145"/>
      <c r="AQ4" s="147" t="s">
        <v>199</v>
      </c>
      <c r="AR4" s="145" t="s">
        <v>195</v>
      </c>
      <c r="AS4" s="145"/>
      <c r="AT4" s="145"/>
      <c r="AU4" s="144" t="s">
        <v>192</v>
      </c>
      <c r="AV4" s="144"/>
      <c r="AW4" s="144"/>
      <c r="AX4" s="144"/>
      <c r="AY4" s="144" t="s">
        <v>197</v>
      </c>
      <c r="AZ4" s="145" t="s">
        <v>195</v>
      </c>
      <c r="BA4" s="145"/>
      <c r="BB4" s="144" t="s">
        <v>192</v>
      </c>
      <c r="BC4" s="144"/>
      <c r="BD4" s="144"/>
      <c r="BE4" s="144"/>
      <c r="BF4" s="144"/>
      <c r="BG4" s="144" t="s">
        <v>193</v>
      </c>
      <c r="BH4" s="144"/>
      <c r="BI4" s="144"/>
      <c r="BJ4" s="144" t="s">
        <v>197</v>
      </c>
      <c r="BK4" s="145" t="s">
        <v>195</v>
      </c>
      <c r="BL4" s="145"/>
      <c r="BM4" s="145"/>
      <c r="BN4" s="145"/>
    </row>
    <row r="5" spans="1:66" s="50" customFormat="1" ht="15" customHeight="1" x14ac:dyDescent="0.2">
      <c r="A5" s="150"/>
      <c r="B5" s="151"/>
      <c r="C5" s="147" t="s">
        <v>200</v>
      </c>
      <c r="D5" s="144" t="s">
        <v>201</v>
      </c>
      <c r="E5" s="144"/>
      <c r="F5" s="144"/>
      <c r="G5" s="144"/>
      <c r="H5" s="147" t="s">
        <v>202</v>
      </c>
      <c r="I5" s="144" t="s">
        <v>201</v>
      </c>
      <c r="J5" s="144"/>
      <c r="K5" s="144"/>
      <c r="L5" s="150" t="s">
        <v>86</v>
      </c>
      <c r="M5" s="147" t="s">
        <v>203</v>
      </c>
      <c r="N5" s="147" t="s">
        <v>204</v>
      </c>
      <c r="O5" s="147" t="s">
        <v>205</v>
      </c>
      <c r="P5" s="144" t="s">
        <v>201</v>
      </c>
      <c r="Q5" s="144"/>
      <c r="R5" s="144"/>
      <c r="S5" s="144"/>
      <c r="T5" s="147" t="s">
        <v>206</v>
      </c>
      <c r="U5" s="144" t="s">
        <v>201</v>
      </c>
      <c r="V5" s="144"/>
      <c r="W5" s="144"/>
      <c r="X5" s="150" t="s">
        <v>86</v>
      </c>
      <c r="Y5" s="147" t="s">
        <v>207</v>
      </c>
      <c r="Z5" s="147" t="s">
        <v>208</v>
      </c>
      <c r="AA5" s="147" t="s">
        <v>209</v>
      </c>
      <c r="AB5" s="144" t="s">
        <v>201</v>
      </c>
      <c r="AC5" s="144"/>
      <c r="AD5" s="144"/>
      <c r="AE5" s="144"/>
      <c r="AF5" s="147" t="s">
        <v>210</v>
      </c>
      <c r="AG5" s="144" t="s">
        <v>201</v>
      </c>
      <c r="AH5" s="144"/>
      <c r="AI5" s="144"/>
      <c r="AJ5" s="150" t="s">
        <v>86</v>
      </c>
      <c r="AK5" s="147" t="s">
        <v>211</v>
      </c>
      <c r="AL5" s="147" t="s">
        <v>212</v>
      </c>
      <c r="AM5" s="147" t="s">
        <v>213</v>
      </c>
      <c r="AN5" s="147" t="s">
        <v>214</v>
      </c>
      <c r="AO5" s="147" t="s">
        <v>215</v>
      </c>
      <c r="AP5" s="147" t="s">
        <v>216</v>
      </c>
      <c r="AQ5" s="147"/>
      <c r="AR5" s="150" t="s">
        <v>86</v>
      </c>
      <c r="AS5" s="147" t="s">
        <v>217</v>
      </c>
      <c r="AT5" s="147" t="s">
        <v>218</v>
      </c>
      <c r="AU5" s="147" t="s">
        <v>219</v>
      </c>
      <c r="AV5" s="144" t="s">
        <v>201</v>
      </c>
      <c r="AW5" s="144"/>
      <c r="AX5" s="144"/>
      <c r="AY5" s="144"/>
      <c r="AZ5" s="150" t="s">
        <v>168</v>
      </c>
      <c r="BA5" s="147" t="s">
        <v>220</v>
      </c>
      <c r="BB5" s="147" t="s">
        <v>221</v>
      </c>
      <c r="BC5" s="144" t="s">
        <v>201</v>
      </c>
      <c r="BD5" s="144"/>
      <c r="BE5" s="144"/>
      <c r="BF5" s="144"/>
      <c r="BG5" s="147" t="s">
        <v>222</v>
      </c>
      <c r="BH5" s="144" t="s">
        <v>201</v>
      </c>
      <c r="BI5" s="144"/>
      <c r="BJ5" s="144"/>
      <c r="BK5" s="150" t="s">
        <v>168</v>
      </c>
      <c r="BL5" s="147" t="s">
        <v>223</v>
      </c>
      <c r="BM5" s="147" t="s">
        <v>224</v>
      </c>
      <c r="BN5" s="147" t="s">
        <v>225</v>
      </c>
    </row>
    <row r="6" spans="1:66" s="50" customFormat="1" ht="87.75" customHeight="1" x14ac:dyDescent="0.2">
      <c r="A6" s="150"/>
      <c r="B6" s="151"/>
      <c r="C6" s="147"/>
      <c r="D6" s="64" t="s">
        <v>214</v>
      </c>
      <c r="E6" s="65" t="s">
        <v>226</v>
      </c>
      <c r="F6" s="65" t="s">
        <v>227</v>
      </c>
      <c r="G6" s="65" t="s">
        <v>216</v>
      </c>
      <c r="H6" s="147"/>
      <c r="I6" s="64" t="s">
        <v>228</v>
      </c>
      <c r="J6" s="64" t="s">
        <v>229</v>
      </c>
      <c r="K6" s="144"/>
      <c r="L6" s="150"/>
      <c r="M6" s="147"/>
      <c r="N6" s="147"/>
      <c r="O6" s="147"/>
      <c r="P6" s="64" t="s">
        <v>214</v>
      </c>
      <c r="Q6" s="65" t="s">
        <v>226</v>
      </c>
      <c r="R6" s="65" t="s">
        <v>230</v>
      </c>
      <c r="S6" s="65" t="s">
        <v>216</v>
      </c>
      <c r="T6" s="147"/>
      <c r="U6" s="64" t="s">
        <v>228</v>
      </c>
      <c r="V6" s="64" t="s">
        <v>229</v>
      </c>
      <c r="W6" s="144"/>
      <c r="X6" s="150"/>
      <c r="Y6" s="147"/>
      <c r="Z6" s="147"/>
      <c r="AA6" s="147"/>
      <c r="AB6" s="64" t="s">
        <v>214</v>
      </c>
      <c r="AC6" s="65" t="s">
        <v>215</v>
      </c>
      <c r="AD6" s="65" t="s">
        <v>227</v>
      </c>
      <c r="AE6" s="65" t="s">
        <v>216</v>
      </c>
      <c r="AF6" s="147"/>
      <c r="AG6" s="64" t="s">
        <v>231</v>
      </c>
      <c r="AH6" s="64" t="s">
        <v>229</v>
      </c>
      <c r="AI6" s="144"/>
      <c r="AJ6" s="150"/>
      <c r="AK6" s="147"/>
      <c r="AL6" s="147"/>
      <c r="AM6" s="147"/>
      <c r="AN6" s="147"/>
      <c r="AO6" s="147"/>
      <c r="AP6" s="147"/>
      <c r="AQ6" s="147"/>
      <c r="AR6" s="150"/>
      <c r="AS6" s="147"/>
      <c r="AT6" s="147"/>
      <c r="AU6" s="147"/>
      <c r="AV6" s="64" t="s">
        <v>214</v>
      </c>
      <c r="AW6" s="65" t="s">
        <v>215</v>
      </c>
      <c r="AX6" s="65" t="s">
        <v>216</v>
      </c>
      <c r="AY6" s="144"/>
      <c r="AZ6" s="150"/>
      <c r="BA6" s="147"/>
      <c r="BB6" s="147"/>
      <c r="BC6" s="64" t="s">
        <v>214</v>
      </c>
      <c r="BD6" s="65" t="s">
        <v>215</v>
      </c>
      <c r="BE6" s="65" t="s">
        <v>227</v>
      </c>
      <c r="BF6" s="65" t="s">
        <v>216</v>
      </c>
      <c r="BG6" s="147"/>
      <c r="BH6" s="64" t="s">
        <v>228</v>
      </c>
      <c r="BI6" s="64" t="s">
        <v>229</v>
      </c>
      <c r="BJ6" s="144"/>
      <c r="BK6" s="150"/>
      <c r="BL6" s="147"/>
      <c r="BM6" s="147"/>
      <c r="BN6" s="147"/>
    </row>
    <row r="7" spans="1:66" s="48" customFormat="1" x14ac:dyDescent="0.2">
      <c r="A7" s="53" t="s">
        <v>47</v>
      </c>
      <c r="B7" s="54" t="s">
        <v>48</v>
      </c>
      <c r="C7" s="53">
        <v>111</v>
      </c>
      <c r="D7" s="53">
        <v>112</v>
      </c>
      <c r="E7" s="53">
        <v>113</v>
      </c>
      <c r="F7" s="53">
        <v>114</v>
      </c>
      <c r="G7" s="53">
        <v>115</v>
      </c>
      <c r="H7" s="53">
        <v>116</v>
      </c>
      <c r="I7" s="53">
        <v>117</v>
      </c>
      <c r="J7" s="53">
        <v>118</v>
      </c>
      <c r="K7" s="53">
        <v>119</v>
      </c>
      <c r="L7" s="53">
        <v>120</v>
      </c>
      <c r="M7" s="53">
        <v>121</v>
      </c>
      <c r="N7" s="53">
        <v>122</v>
      </c>
      <c r="O7" s="53">
        <v>123</v>
      </c>
      <c r="P7" s="53">
        <v>124</v>
      </c>
      <c r="Q7" s="53">
        <v>125</v>
      </c>
      <c r="R7" s="53">
        <v>126</v>
      </c>
      <c r="S7" s="53">
        <v>127</v>
      </c>
      <c r="T7" s="53">
        <v>128</v>
      </c>
      <c r="U7" s="53">
        <v>129</v>
      </c>
      <c r="V7" s="53">
        <v>130</v>
      </c>
      <c r="W7" s="53">
        <v>131</v>
      </c>
      <c r="X7" s="53">
        <v>132</v>
      </c>
      <c r="Y7" s="53">
        <v>133</v>
      </c>
      <c r="Z7" s="53">
        <v>134</v>
      </c>
      <c r="AA7" s="53">
        <v>135</v>
      </c>
      <c r="AB7" s="53">
        <v>136</v>
      </c>
      <c r="AC7" s="53">
        <v>137</v>
      </c>
      <c r="AD7" s="53">
        <v>138</v>
      </c>
      <c r="AE7" s="53">
        <v>139</v>
      </c>
      <c r="AF7" s="53">
        <v>140</v>
      </c>
      <c r="AG7" s="53">
        <v>141</v>
      </c>
      <c r="AH7" s="53">
        <v>142</v>
      </c>
      <c r="AI7" s="53">
        <v>143</v>
      </c>
      <c r="AJ7" s="53">
        <v>144</v>
      </c>
      <c r="AK7" s="53">
        <v>145</v>
      </c>
      <c r="AL7" s="53">
        <v>146</v>
      </c>
      <c r="AM7" s="53">
        <v>147</v>
      </c>
      <c r="AN7" s="53">
        <v>148</v>
      </c>
      <c r="AO7" s="53">
        <v>149</v>
      </c>
      <c r="AP7" s="53">
        <v>150</v>
      </c>
      <c r="AQ7" s="53">
        <v>151</v>
      </c>
      <c r="AR7" s="53">
        <v>152</v>
      </c>
      <c r="AS7" s="53">
        <v>153</v>
      </c>
      <c r="AT7" s="53">
        <v>154</v>
      </c>
      <c r="AU7" s="53">
        <v>155</v>
      </c>
      <c r="AV7" s="53">
        <v>156</v>
      </c>
      <c r="AW7" s="53">
        <v>157</v>
      </c>
      <c r="AX7" s="53">
        <v>158</v>
      </c>
      <c r="AY7" s="53">
        <v>159</v>
      </c>
      <c r="AZ7" s="53">
        <v>160</v>
      </c>
      <c r="BA7" s="53">
        <v>161</v>
      </c>
      <c r="BB7" s="53">
        <v>162</v>
      </c>
      <c r="BC7" s="53">
        <v>163</v>
      </c>
      <c r="BD7" s="53">
        <v>164</v>
      </c>
      <c r="BE7" s="53">
        <v>165</v>
      </c>
      <c r="BF7" s="53">
        <v>166</v>
      </c>
      <c r="BG7" s="53">
        <v>167</v>
      </c>
      <c r="BH7" s="53">
        <v>168</v>
      </c>
      <c r="BI7" s="53">
        <v>169</v>
      </c>
      <c r="BJ7" s="53">
        <v>170</v>
      </c>
      <c r="BK7" s="53">
        <v>171</v>
      </c>
      <c r="BL7" s="53">
        <v>172</v>
      </c>
      <c r="BM7" s="53">
        <v>173</v>
      </c>
      <c r="BN7" s="53">
        <v>174</v>
      </c>
    </row>
    <row r="8" spans="1:66" x14ac:dyDescent="0.2">
      <c r="A8" s="30"/>
      <c r="B8" s="55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</row>
    <row r="9" spans="1:66" x14ac:dyDescent="0.2">
      <c r="A9" s="32" t="s">
        <v>49</v>
      </c>
      <c r="B9" s="56" t="s">
        <v>50</v>
      </c>
      <c r="C9" s="120">
        <f>D9+E9+F9+G9</f>
        <v>109.733</v>
      </c>
      <c r="D9" s="35">
        <v>108.684</v>
      </c>
      <c r="E9" s="35">
        <v>0.30199999999999999</v>
      </c>
      <c r="F9" s="35">
        <v>0.38500000000000001</v>
      </c>
      <c r="G9" s="35">
        <v>0.36199999999999999</v>
      </c>
      <c r="H9" s="120">
        <f>I9+J9</f>
        <v>0.124</v>
      </c>
      <c r="I9" s="35">
        <v>0.124</v>
      </c>
      <c r="J9" s="35"/>
      <c r="K9" s="35">
        <v>4.0490000000000004</v>
      </c>
      <c r="L9" s="35">
        <v>242</v>
      </c>
      <c r="M9" s="35">
        <v>242</v>
      </c>
      <c r="N9" s="35">
        <v>40</v>
      </c>
      <c r="O9" s="120">
        <f>P9+Q9+R9+S9</f>
        <v>30.356999999999999</v>
      </c>
      <c r="P9" s="35">
        <v>30.356999999999999</v>
      </c>
      <c r="Q9" s="35"/>
      <c r="R9" s="35"/>
      <c r="S9" s="35"/>
      <c r="T9" s="120">
        <f>U9+V9</f>
        <v>4.4999999999999998E-2</v>
      </c>
      <c r="U9" s="35">
        <v>4.4999999999999998E-2</v>
      </c>
      <c r="V9" s="35"/>
      <c r="W9" s="35">
        <v>0.80600000000000005</v>
      </c>
      <c r="X9" s="35">
        <v>77</v>
      </c>
      <c r="Y9" s="35">
        <v>77</v>
      </c>
      <c r="Z9" s="35">
        <v>4</v>
      </c>
      <c r="AA9" s="120">
        <f>AB9+AC9+AD9+AE9</f>
        <v>20.667000000000002</v>
      </c>
      <c r="AB9" s="35">
        <v>20.667000000000002</v>
      </c>
      <c r="AC9" s="35"/>
      <c r="AD9" s="35"/>
      <c r="AE9" s="35"/>
      <c r="AF9" s="120">
        <f>AG9+AH9</f>
        <v>0</v>
      </c>
      <c r="AG9" s="35"/>
      <c r="AH9" s="35"/>
      <c r="AI9" s="35">
        <v>0.86899999999999999</v>
      </c>
      <c r="AJ9" s="35">
        <v>42</v>
      </c>
      <c r="AK9" s="35">
        <v>42</v>
      </c>
      <c r="AL9" s="35">
        <v>7</v>
      </c>
      <c r="AM9" s="120">
        <f>AN9+AO9+AP9</f>
        <v>85.435000000000002</v>
      </c>
      <c r="AN9" s="35">
        <v>26.741</v>
      </c>
      <c r="AO9" s="35">
        <v>58.694000000000003</v>
      </c>
      <c r="AP9" s="35"/>
      <c r="AQ9" s="35">
        <v>5.6689999999999996</v>
      </c>
      <c r="AR9" s="35">
        <v>266</v>
      </c>
      <c r="AS9" s="35">
        <v>266</v>
      </c>
      <c r="AT9" s="35">
        <v>31</v>
      </c>
      <c r="AU9" s="120">
        <f>AW9+AX9</f>
        <v>58.694000000000003</v>
      </c>
      <c r="AV9" s="117" t="s">
        <v>232</v>
      </c>
      <c r="AW9" s="35">
        <v>58.694000000000003</v>
      </c>
      <c r="AX9" s="35"/>
      <c r="AY9" s="35">
        <v>2.9470000000000001</v>
      </c>
      <c r="AZ9" s="35">
        <v>9.5000000000000001E-2</v>
      </c>
      <c r="BA9" s="35">
        <v>9.5000000000000001E-2</v>
      </c>
      <c r="BB9" s="120">
        <f>BC9+BD9+BE9+BF9</f>
        <v>195.16800000000001</v>
      </c>
      <c r="BC9" s="35">
        <v>135.42500000000001</v>
      </c>
      <c r="BD9" s="35">
        <v>58.996000000000002</v>
      </c>
      <c r="BE9" s="35">
        <v>0.38500000000000001</v>
      </c>
      <c r="BF9" s="35">
        <v>0.36199999999999999</v>
      </c>
      <c r="BG9" s="120">
        <f>BH9+BI9</f>
        <v>0.124</v>
      </c>
      <c r="BH9" s="35">
        <v>0.124</v>
      </c>
      <c r="BI9" s="35"/>
      <c r="BJ9" s="35">
        <v>9.718</v>
      </c>
      <c r="BK9" s="35">
        <v>508</v>
      </c>
      <c r="BL9" s="35">
        <v>242</v>
      </c>
      <c r="BM9" s="35">
        <v>266</v>
      </c>
      <c r="BN9" s="35">
        <v>71</v>
      </c>
    </row>
    <row r="10" spans="1:66" x14ac:dyDescent="0.2">
      <c r="A10" s="32"/>
      <c r="B10" s="56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116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</row>
    <row r="11" spans="1:66" x14ac:dyDescent="0.2">
      <c r="A11" s="57" t="s">
        <v>51</v>
      </c>
      <c r="B11" s="56" t="s">
        <v>52</v>
      </c>
      <c r="C11" s="120">
        <f>D11+E11+F11+G11</f>
        <v>8.234</v>
      </c>
      <c r="D11" s="35">
        <v>8.234</v>
      </c>
      <c r="E11" s="35"/>
      <c r="F11" s="35"/>
      <c r="G11" s="35"/>
      <c r="H11" s="120">
        <f>I11+J11</f>
        <v>0</v>
      </c>
      <c r="I11" s="35"/>
      <c r="J11" s="35"/>
      <c r="K11" s="35">
        <v>4.7E-2</v>
      </c>
      <c r="L11" s="35">
        <v>18</v>
      </c>
      <c r="M11" s="35">
        <v>18</v>
      </c>
      <c r="N11" s="35">
        <v>1</v>
      </c>
      <c r="O11" s="120">
        <f>P11+Q11+R11+S11</f>
        <v>7.3639999999999999</v>
      </c>
      <c r="P11" s="35">
        <v>7.3639999999999999</v>
      </c>
      <c r="Q11" s="35"/>
      <c r="R11" s="35"/>
      <c r="S11" s="35"/>
      <c r="T11" s="120">
        <f>U11+V11</f>
        <v>0</v>
      </c>
      <c r="U11" s="35"/>
      <c r="V11" s="35"/>
      <c r="W11" s="35"/>
      <c r="X11" s="35">
        <v>1</v>
      </c>
      <c r="Y11" s="35">
        <v>1</v>
      </c>
      <c r="Z11" s="35">
        <v>1</v>
      </c>
      <c r="AA11" s="120">
        <f>AB11+AC11+AD11+AE11</f>
        <v>0.70599999999999996</v>
      </c>
      <c r="AB11" s="35">
        <v>0.70599999999999996</v>
      </c>
      <c r="AC11" s="35"/>
      <c r="AD11" s="35"/>
      <c r="AE11" s="35"/>
      <c r="AF11" s="120">
        <f>AG11+AH11</f>
        <v>0</v>
      </c>
      <c r="AG11" s="35"/>
      <c r="AH11" s="35"/>
      <c r="AI11" s="35"/>
      <c r="AJ11" s="35">
        <v>1</v>
      </c>
      <c r="AK11" s="35">
        <v>1</v>
      </c>
      <c r="AL11" s="35"/>
      <c r="AM11" s="120">
        <f>AN11+AO11+AP11</f>
        <v>0</v>
      </c>
      <c r="AN11" s="35"/>
      <c r="AO11" s="35"/>
      <c r="AP11" s="35"/>
      <c r="AQ11" s="35">
        <v>0.16800000000000001</v>
      </c>
      <c r="AR11" s="35">
        <v>30</v>
      </c>
      <c r="AS11" s="35">
        <v>30</v>
      </c>
      <c r="AT11" s="35"/>
      <c r="AU11" s="120">
        <f>AW11+AX11</f>
        <v>0</v>
      </c>
      <c r="AV11" s="117" t="s">
        <v>232</v>
      </c>
      <c r="AW11" s="35"/>
      <c r="AX11" s="35"/>
      <c r="AY11" s="35">
        <v>0.16800000000000001</v>
      </c>
      <c r="AZ11" s="35">
        <v>2.9000000000000001E-2</v>
      </c>
      <c r="BA11" s="35">
        <v>2.9000000000000001E-2</v>
      </c>
      <c r="BB11" s="120">
        <f>BC11+BD11+BE11+BF11</f>
        <v>8.234</v>
      </c>
      <c r="BC11" s="35">
        <v>8.234</v>
      </c>
      <c r="BD11" s="35"/>
      <c r="BE11" s="35"/>
      <c r="BF11" s="35"/>
      <c r="BG11" s="120">
        <f>BH11+BI11</f>
        <v>0</v>
      </c>
      <c r="BH11" s="35"/>
      <c r="BI11" s="35"/>
      <c r="BJ11" s="35">
        <v>0.215</v>
      </c>
      <c r="BK11" s="35">
        <v>48</v>
      </c>
      <c r="BL11" s="35">
        <v>18</v>
      </c>
      <c r="BM11" s="35">
        <v>30</v>
      </c>
      <c r="BN11" s="35">
        <v>1</v>
      </c>
    </row>
    <row r="12" spans="1:66" x14ac:dyDescent="0.2">
      <c r="A12" s="32"/>
      <c r="B12" s="56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116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1:66" x14ac:dyDescent="0.2">
      <c r="A13" s="32" t="s">
        <v>53</v>
      </c>
      <c r="B13" s="56" t="s">
        <v>54</v>
      </c>
      <c r="C13" s="120">
        <f>D13+E13+F13+G13</f>
        <v>83.025000000000006</v>
      </c>
      <c r="D13" s="35">
        <v>83.025000000000006</v>
      </c>
      <c r="E13" s="35"/>
      <c r="F13" s="35"/>
      <c r="G13" s="35"/>
      <c r="H13" s="120">
        <f>I13+J13</f>
        <v>9.6000000000000002E-2</v>
      </c>
      <c r="I13" s="35">
        <v>9.6000000000000002E-2</v>
      </c>
      <c r="J13" s="35"/>
      <c r="K13" s="35">
        <v>3.5350000000000001</v>
      </c>
      <c r="L13" s="35">
        <v>196</v>
      </c>
      <c r="M13" s="35">
        <v>196</v>
      </c>
      <c r="N13" s="35">
        <v>17</v>
      </c>
      <c r="O13" s="120">
        <f>P13+Q13+R13+S13</f>
        <v>20.327999999999999</v>
      </c>
      <c r="P13" s="35">
        <v>20.327999999999999</v>
      </c>
      <c r="Q13" s="35"/>
      <c r="R13" s="35"/>
      <c r="S13" s="35"/>
      <c r="T13" s="120">
        <f>U13+V13</f>
        <v>2.4E-2</v>
      </c>
      <c r="U13" s="35">
        <v>2.4E-2</v>
      </c>
      <c r="V13" s="35"/>
      <c r="W13" s="35">
        <v>0.77200000000000002</v>
      </c>
      <c r="X13" s="35">
        <v>74</v>
      </c>
      <c r="Y13" s="35">
        <v>74</v>
      </c>
      <c r="Z13" s="35">
        <v>1</v>
      </c>
      <c r="AA13" s="120">
        <f>AB13+AC13+AD13+AE13</f>
        <v>17.670999999999999</v>
      </c>
      <c r="AB13" s="35">
        <v>17.670999999999999</v>
      </c>
      <c r="AC13" s="35"/>
      <c r="AD13" s="35"/>
      <c r="AE13" s="35"/>
      <c r="AF13" s="120">
        <f>AG13+AH13</f>
        <v>0</v>
      </c>
      <c r="AG13" s="35"/>
      <c r="AH13" s="35"/>
      <c r="AI13" s="35">
        <v>0.71899999999999997</v>
      </c>
      <c r="AJ13" s="35">
        <v>34</v>
      </c>
      <c r="AK13" s="35">
        <v>34</v>
      </c>
      <c r="AL13" s="35"/>
      <c r="AM13" s="120">
        <f>AN13+AO13+AP13</f>
        <v>24.140999999999998</v>
      </c>
      <c r="AN13" s="35">
        <v>24.140999999999998</v>
      </c>
      <c r="AO13" s="35"/>
      <c r="AP13" s="35"/>
      <c r="AQ13" s="35">
        <v>4.37</v>
      </c>
      <c r="AR13" s="35">
        <v>184</v>
      </c>
      <c r="AS13" s="35">
        <v>184</v>
      </c>
      <c r="AT13" s="35">
        <v>20</v>
      </c>
      <c r="AU13" s="120">
        <f>AW13+AX13</f>
        <v>0</v>
      </c>
      <c r="AV13" s="117" t="s">
        <v>232</v>
      </c>
      <c r="AW13" s="35"/>
      <c r="AX13" s="35"/>
      <c r="AY13" s="35">
        <v>1.712</v>
      </c>
      <c r="AZ13" s="35">
        <v>3.1E-2</v>
      </c>
      <c r="BA13" s="35">
        <v>3.1E-2</v>
      </c>
      <c r="BB13" s="120">
        <f>BC13+BD13+BE13+BF13</f>
        <v>107.166</v>
      </c>
      <c r="BC13" s="35">
        <v>107.166</v>
      </c>
      <c r="BD13" s="35"/>
      <c r="BE13" s="35"/>
      <c r="BF13" s="35"/>
      <c r="BG13" s="120">
        <f>BH13+BI13</f>
        <v>9.6000000000000002E-2</v>
      </c>
      <c r="BH13" s="35">
        <v>9.6000000000000002E-2</v>
      </c>
      <c r="BI13" s="35"/>
      <c r="BJ13" s="35">
        <v>7.9050000000000002</v>
      </c>
      <c r="BK13" s="35">
        <v>380</v>
      </c>
      <c r="BL13" s="35">
        <v>196</v>
      </c>
      <c r="BM13" s="35">
        <v>184</v>
      </c>
      <c r="BN13" s="35">
        <v>37</v>
      </c>
    </row>
    <row r="14" spans="1:66" x14ac:dyDescent="0.2">
      <c r="A14" s="32"/>
      <c r="B14" s="56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116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</row>
    <row r="15" spans="1:66" x14ac:dyDescent="0.2">
      <c r="A15" s="57" t="s">
        <v>51</v>
      </c>
      <c r="B15" s="56" t="s">
        <v>56</v>
      </c>
      <c r="C15" s="120">
        <f>D15+E15+F15+G15</f>
        <v>0</v>
      </c>
      <c r="D15" s="35"/>
      <c r="E15" s="35"/>
      <c r="F15" s="35"/>
      <c r="G15" s="35"/>
      <c r="H15" s="120">
        <f>I15+J15</f>
        <v>0</v>
      </c>
      <c r="I15" s="35"/>
      <c r="J15" s="35"/>
      <c r="K15" s="35"/>
      <c r="L15" s="35"/>
      <c r="M15" s="35"/>
      <c r="N15" s="35"/>
      <c r="O15" s="120">
        <f>P15+Q15+R15+S15</f>
        <v>0</v>
      </c>
      <c r="P15" s="35"/>
      <c r="Q15" s="35"/>
      <c r="R15" s="35"/>
      <c r="S15" s="35"/>
      <c r="T15" s="120">
        <f>U15+V15</f>
        <v>0</v>
      </c>
      <c r="U15" s="35"/>
      <c r="V15" s="35"/>
      <c r="W15" s="35"/>
      <c r="X15" s="35"/>
      <c r="Y15" s="35"/>
      <c r="Z15" s="35"/>
      <c r="AA15" s="120">
        <f>AB15+AC15+AD15+AE15</f>
        <v>0</v>
      </c>
      <c r="AB15" s="35"/>
      <c r="AC15" s="35"/>
      <c r="AD15" s="35"/>
      <c r="AE15" s="35"/>
      <c r="AF15" s="120">
        <f>AG15+AH15</f>
        <v>0</v>
      </c>
      <c r="AG15" s="35"/>
      <c r="AH15" s="35"/>
      <c r="AI15" s="35"/>
      <c r="AJ15" s="35"/>
      <c r="AK15" s="35"/>
      <c r="AL15" s="35"/>
      <c r="AM15" s="120">
        <f>AN15+AO15+AP15</f>
        <v>0</v>
      </c>
      <c r="AN15" s="35"/>
      <c r="AO15" s="35"/>
      <c r="AP15" s="35"/>
      <c r="AQ15" s="35"/>
      <c r="AR15" s="35"/>
      <c r="AS15" s="35"/>
      <c r="AT15" s="35"/>
      <c r="AU15" s="120">
        <f>AW15+AX15</f>
        <v>0</v>
      </c>
      <c r="AV15" s="117" t="s">
        <v>232</v>
      </c>
      <c r="AW15" s="35"/>
      <c r="AX15" s="35"/>
      <c r="AY15" s="35"/>
      <c r="AZ15" s="35"/>
      <c r="BA15" s="35"/>
      <c r="BB15" s="120">
        <f>BC15+BD15+BE15+BF15</f>
        <v>0</v>
      </c>
      <c r="BC15" s="35"/>
      <c r="BD15" s="35"/>
      <c r="BE15" s="35"/>
      <c r="BF15" s="35"/>
      <c r="BG15" s="120">
        <f>BH15+BI15</f>
        <v>0</v>
      </c>
      <c r="BH15" s="35"/>
      <c r="BI15" s="35"/>
      <c r="BJ15" s="35"/>
      <c r="BK15" s="35"/>
      <c r="BL15" s="35"/>
      <c r="BM15" s="35"/>
      <c r="BN15" s="35"/>
    </row>
    <row r="16" spans="1:66" x14ac:dyDescent="0.2">
      <c r="A16" s="32" t="s">
        <v>233</v>
      </c>
      <c r="B16" s="56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11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</row>
    <row r="17" spans="1:66" x14ac:dyDescent="0.2">
      <c r="A17" s="32" t="s">
        <v>58</v>
      </c>
      <c r="B17" s="56" t="s">
        <v>59</v>
      </c>
      <c r="C17" s="120">
        <f t="shared" ref="C17:AU17" si="0">C19+C21+C23+C25+C27</f>
        <v>0</v>
      </c>
      <c r="D17" s="120">
        <f t="shared" si="0"/>
        <v>0</v>
      </c>
      <c r="E17" s="120">
        <f t="shared" si="0"/>
        <v>0</v>
      </c>
      <c r="F17" s="120">
        <f t="shared" si="0"/>
        <v>0</v>
      </c>
      <c r="G17" s="120">
        <f t="shared" si="0"/>
        <v>0</v>
      </c>
      <c r="H17" s="120">
        <f t="shared" si="0"/>
        <v>0</v>
      </c>
      <c r="I17" s="120">
        <f t="shared" si="0"/>
        <v>0</v>
      </c>
      <c r="J17" s="120">
        <f t="shared" si="0"/>
        <v>0</v>
      </c>
      <c r="K17" s="120">
        <f t="shared" si="0"/>
        <v>0</v>
      </c>
      <c r="L17" s="120">
        <f t="shared" si="0"/>
        <v>0</v>
      </c>
      <c r="M17" s="120">
        <f t="shared" si="0"/>
        <v>0</v>
      </c>
      <c r="N17" s="120">
        <f t="shared" si="0"/>
        <v>0</v>
      </c>
      <c r="O17" s="120">
        <f t="shared" si="0"/>
        <v>0</v>
      </c>
      <c r="P17" s="120">
        <f t="shared" si="0"/>
        <v>0</v>
      </c>
      <c r="Q17" s="120">
        <f t="shared" si="0"/>
        <v>0</v>
      </c>
      <c r="R17" s="120">
        <f t="shared" si="0"/>
        <v>0</v>
      </c>
      <c r="S17" s="120">
        <f t="shared" si="0"/>
        <v>0</v>
      </c>
      <c r="T17" s="120">
        <f t="shared" si="0"/>
        <v>0</v>
      </c>
      <c r="U17" s="120">
        <f t="shared" si="0"/>
        <v>0</v>
      </c>
      <c r="V17" s="120">
        <f t="shared" si="0"/>
        <v>0</v>
      </c>
      <c r="W17" s="120">
        <f t="shared" si="0"/>
        <v>0</v>
      </c>
      <c r="X17" s="120">
        <f t="shared" si="0"/>
        <v>0</v>
      </c>
      <c r="Y17" s="120">
        <f t="shared" si="0"/>
        <v>0</v>
      </c>
      <c r="Z17" s="120">
        <f t="shared" si="0"/>
        <v>0</v>
      </c>
      <c r="AA17" s="120">
        <f t="shared" si="0"/>
        <v>0</v>
      </c>
      <c r="AB17" s="120">
        <f t="shared" si="0"/>
        <v>0</v>
      </c>
      <c r="AC17" s="120">
        <f t="shared" si="0"/>
        <v>0</v>
      </c>
      <c r="AD17" s="120">
        <f t="shared" si="0"/>
        <v>0</v>
      </c>
      <c r="AE17" s="120">
        <f t="shared" si="0"/>
        <v>0</v>
      </c>
      <c r="AF17" s="120">
        <f t="shared" si="0"/>
        <v>0</v>
      </c>
      <c r="AG17" s="120">
        <f t="shared" si="0"/>
        <v>0</v>
      </c>
      <c r="AH17" s="120">
        <f t="shared" si="0"/>
        <v>0</v>
      </c>
      <c r="AI17" s="120">
        <f t="shared" si="0"/>
        <v>0</v>
      </c>
      <c r="AJ17" s="120">
        <f t="shared" si="0"/>
        <v>0</v>
      </c>
      <c r="AK17" s="120">
        <f t="shared" si="0"/>
        <v>0</v>
      </c>
      <c r="AL17" s="120">
        <f t="shared" si="0"/>
        <v>0</v>
      </c>
      <c r="AM17" s="120">
        <f t="shared" si="0"/>
        <v>0</v>
      </c>
      <c r="AN17" s="120">
        <f t="shared" si="0"/>
        <v>0</v>
      </c>
      <c r="AO17" s="120">
        <f t="shared" si="0"/>
        <v>0</v>
      </c>
      <c r="AP17" s="120">
        <f t="shared" si="0"/>
        <v>0</v>
      </c>
      <c r="AQ17" s="120">
        <f t="shared" si="0"/>
        <v>0</v>
      </c>
      <c r="AR17" s="120">
        <f t="shared" si="0"/>
        <v>0</v>
      </c>
      <c r="AS17" s="120">
        <f t="shared" si="0"/>
        <v>0</v>
      </c>
      <c r="AT17" s="120">
        <f t="shared" si="0"/>
        <v>0</v>
      </c>
      <c r="AU17" s="120">
        <f t="shared" si="0"/>
        <v>0</v>
      </c>
      <c r="AV17" s="117" t="s">
        <v>232</v>
      </c>
      <c r="AW17" s="120">
        <f t="shared" ref="AW17:BN17" si="1">AW19+AW21+AW23+AW25+AW27</f>
        <v>0</v>
      </c>
      <c r="AX17" s="120">
        <f t="shared" si="1"/>
        <v>0</v>
      </c>
      <c r="AY17" s="120">
        <f t="shared" si="1"/>
        <v>0</v>
      </c>
      <c r="AZ17" s="120">
        <f t="shared" si="1"/>
        <v>0</v>
      </c>
      <c r="BA17" s="120">
        <f t="shared" si="1"/>
        <v>0</v>
      </c>
      <c r="BB17" s="120">
        <f t="shared" si="1"/>
        <v>0</v>
      </c>
      <c r="BC17" s="120">
        <f t="shared" si="1"/>
        <v>0</v>
      </c>
      <c r="BD17" s="120">
        <f t="shared" si="1"/>
        <v>0</v>
      </c>
      <c r="BE17" s="120">
        <f t="shared" si="1"/>
        <v>0</v>
      </c>
      <c r="BF17" s="120">
        <f t="shared" si="1"/>
        <v>0</v>
      </c>
      <c r="BG17" s="120">
        <f t="shared" si="1"/>
        <v>0</v>
      </c>
      <c r="BH17" s="120">
        <f t="shared" si="1"/>
        <v>0</v>
      </c>
      <c r="BI17" s="120">
        <f t="shared" si="1"/>
        <v>0</v>
      </c>
      <c r="BJ17" s="120">
        <f t="shared" si="1"/>
        <v>0</v>
      </c>
      <c r="BK17" s="120">
        <f t="shared" si="1"/>
        <v>0</v>
      </c>
      <c r="BL17" s="120">
        <f t="shared" si="1"/>
        <v>0</v>
      </c>
      <c r="BM17" s="120">
        <f t="shared" si="1"/>
        <v>0</v>
      </c>
      <c r="BN17" s="120">
        <f t="shared" si="1"/>
        <v>0</v>
      </c>
    </row>
    <row r="18" spans="1:66" x14ac:dyDescent="0.2">
      <c r="A18" s="58" t="s">
        <v>60</v>
      </c>
      <c r="B18" s="56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116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</row>
    <row r="19" spans="1:66" x14ac:dyDescent="0.2">
      <c r="A19" s="57" t="s">
        <v>61</v>
      </c>
      <c r="B19" s="56" t="s">
        <v>62</v>
      </c>
      <c r="C19" s="120">
        <f>D19+E19+F19+G19</f>
        <v>0</v>
      </c>
      <c r="D19" s="35"/>
      <c r="E19" s="35"/>
      <c r="F19" s="35"/>
      <c r="G19" s="35"/>
      <c r="H19" s="120">
        <f>I19+J19</f>
        <v>0</v>
      </c>
      <c r="I19" s="35"/>
      <c r="J19" s="35"/>
      <c r="K19" s="35"/>
      <c r="L19" s="35"/>
      <c r="M19" s="35"/>
      <c r="N19" s="35"/>
      <c r="O19" s="120">
        <f>P19+Q19+R19+S19</f>
        <v>0</v>
      </c>
      <c r="P19" s="35"/>
      <c r="Q19" s="35"/>
      <c r="R19" s="35"/>
      <c r="S19" s="35"/>
      <c r="T19" s="120">
        <f>U19+V19</f>
        <v>0</v>
      </c>
      <c r="U19" s="35"/>
      <c r="V19" s="35"/>
      <c r="W19" s="35"/>
      <c r="X19" s="35"/>
      <c r="Y19" s="35"/>
      <c r="Z19" s="35"/>
      <c r="AA19" s="120">
        <f>AB19+AC19+AD19+AE19</f>
        <v>0</v>
      </c>
      <c r="AB19" s="35"/>
      <c r="AC19" s="35"/>
      <c r="AD19" s="35"/>
      <c r="AE19" s="35"/>
      <c r="AF19" s="120">
        <f>AG19+AH19</f>
        <v>0</v>
      </c>
      <c r="AG19" s="35"/>
      <c r="AH19" s="35"/>
      <c r="AI19" s="35"/>
      <c r="AJ19" s="35"/>
      <c r="AK19" s="35"/>
      <c r="AL19" s="35"/>
      <c r="AM19" s="120">
        <f>AN19+AO19+AP19</f>
        <v>0</v>
      </c>
      <c r="AN19" s="35"/>
      <c r="AO19" s="35"/>
      <c r="AP19" s="35"/>
      <c r="AQ19" s="35"/>
      <c r="AR19" s="35"/>
      <c r="AS19" s="35"/>
      <c r="AT19" s="35"/>
      <c r="AU19" s="120">
        <f>AW19+AX19</f>
        <v>0</v>
      </c>
      <c r="AV19" s="117" t="s">
        <v>232</v>
      </c>
      <c r="AW19" s="35"/>
      <c r="AX19" s="35"/>
      <c r="AY19" s="35"/>
      <c r="AZ19" s="35"/>
      <c r="BA19" s="35"/>
      <c r="BB19" s="120">
        <f>BC19+BD19+BE19+BF19</f>
        <v>0</v>
      </c>
      <c r="BC19" s="35"/>
      <c r="BD19" s="35"/>
      <c r="BE19" s="35"/>
      <c r="BF19" s="35"/>
      <c r="BG19" s="120">
        <f>BH19+BI19</f>
        <v>0</v>
      </c>
      <c r="BH19" s="35"/>
      <c r="BI19" s="35"/>
      <c r="BJ19" s="35"/>
      <c r="BK19" s="35"/>
      <c r="BL19" s="35"/>
      <c r="BM19" s="35"/>
      <c r="BN19" s="35"/>
    </row>
    <row r="20" spans="1:66" x14ac:dyDescent="0.2">
      <c r="A20" s="58"/>
      <c r="B20" s="56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116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</row>
    <row r="21" spans="1:66" x14ac:dyDescent="0.2">
      <c r="A21" s="57" t="s">
        <v>63</v>
      </c>
      <c r="B21" s="56" t="s">
        <v>64</v>
      </c>
      <c r="C21" s="120">
        <f>D21+E21+F21+G21</f>
        <v>0</v>
      </c>
      <c r="D21" s="35"/>
      <c r="E21" s="35"/>
      <c r="F21" s="35"/>
      <c r="G21" s="35"/>
      <c r="H21" s="120">
        <f>I21+J21</f>
        <v>0</v>
      </c>
      <c r="I21" s="35"/>
      <c r="J21" s="35"/>
      <c r="K21" s="35"/>
      <c r="L21" s="35"/>
      <c r="M21" s="35"/>
      <c r="N21" s="35"/>
      <c r="O21" s="120">
        <f>P21+Q21+R21+S21</f>
        <v>0</v>
      </c>
      <c r="P21" s="35"/>
      <c r="Q21" s="35"/>
      <c r="R21" s="35"/>
      <c r="S21" s="35"/>
      <c r="T21" s="120">
        <f>U21+V21</f>
        <v>0</v>
      </c>
      <c r="U21" s="35"/>
      <c r="V21" s="35"/>
      <c r="W21" s="35"/>
      <c r="X21" s="35"/>
      <c r="Y21" s="35"/>
      <c r="Z21" s="35"/>
      <c r="AA21" s="120">
        <f>AB21+AC21+AD21+AE21</f>
        <v>0</v>
      </c>
      <c r="AB21" s="35"/>
      <c r="AC21" s="35"/>
      <c r="AD21" s="35"/>
      <c r="AE21" s="35"/>
      <c r="AF21" s="120">
        <f>AG21+AH21</f>
        <v>0</v>
      </c>
      <c r="AG21" s="35"/>
      <c r="AH21" s="35"/>
      <c r="AI21" s="35"/>
      <c r="AJ21" s="35"/>
      <c r="AK21" s="35"/>
      <c r="AL21" s="35"/>
      <c r="AM21" s="120">
        <f>AN21+AO21+AP21</f>
        <v>0</v>
      </c>
      <c r="AN21" s="35"/>
      <c r="AO21" s="35"/>
      <c r="AP21" s="35"/>
      <c r="AQ21" s="35"/>
      <c r="AR21" s="35"/>
      <c r="AS21" s="35"/>
      <c r="AT21" s="35"/>
      <c r="AU21" s="120">
        <f>AW21+AX21</f>
        <v>0</v>
      </c>
      <c r="AV21" s="117" t="s">
        <v>232</v>
      </c>
      <c r="AW21" s="35"/>
      <c r="AX21" s="35"/>
      <c r="AY21" s="35"/>
      <c r="AZ21" s="35"/>
      <c r="BA21" s="35"/>
      <c r="BB21" s="120">
        <f>BC21+BD21+BE21+BF21</f>
        <v>0</v>
      </c>
      <c r="BC21" s="35"/>
      <c r="BD21" s="35"/>
      <c r="BE21" s="35"/>
      <c r="BF21" s="35"/>
      <c r="BG21" s="120">
        <f>BH21+BI21</f>
        <v>0</v>
      </c>
      <c r="BH21" s="35"/>
      <c r="BI21" s="35"/>
      <c r="BJ21" s="35"/>
      <c r="BK21" s="35"/>
      <c r="BL21" s="35"/>
      <c r="BM21" s="35"/>
      <c r="BN21" s="35"/>
    </row>
    <row r="22" spans="1:66" x14ac:dyDescent="0.2">
      <c r="A22" s="32"/>
      <c r="B22" s="56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116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</row>
    <row r="23" spans="1:66" x14ac:dyDescent="0.2">
      <c r="A23" s="57" t="s">
        <v>65</v>
      </c>
      <c r="B23" s="56" t="s">
        <v>66</v>
      </c>
      <c r="C23" s="120">
        <f>D23+E23+F23+G23</f>
        <v>0</v>
      </c>
      <c r="D23" s="35"/>
      <c r="E23" s="35"/>
      <c r="F23" s="35"/>
      <c r="G23" s="35"/>
      <c r="H23" s="120">
        <f>I23+J23</f>
        <v>0</v>
      </c>
      <c r="I23" s="35"/>
      <c r="J23" s="35"/>
      <c r="K23" s="35"/>
      <c r="L23" s="35"/>
      <c r="M23" s="35"/>
      <c r="N23" s="35"/>
      <c r="O23" s="120">
        <f>P23+Q23+R23+S23</f>
        <v>0</v>
      </c>
      <c r="P23" s="35"/>
      <c r="Q23" s="35"/>
      <c r="R23" s="35"/>
      <c r="S23" s="35"/>
      <c r="T23" s="120">
        <f>U23+V23</f>
        <v>0</v>
      </c>
      <c r="U23" s="35"/>
      <c r="V23" s="35"/>
      <c r="W23" s="35"/>
      <c r="X23" s="35"/>
      <c r="Y23" s="35"/>
      <c r="Z23" s="35"/>
      <c r="AA23" s="120">
        <f>AB23+AC23+AD23+AE23</f>
        <v>0</v>
      </c>
      <c r="AB23" s="35"/>
      <c r="AC23" s="35"/>
      <c r="AD23" s="35"/>
      <c r="AE23" s="35"/>
      <c r="AF23" s="120">
        <f>AG23+AH23</f>
        <v>0</v>
      </c>
      <c r="AG23" s="35"/>
      <c r="AH23" s="35"/>
      <c r="AI23" s="35"/>
      <c r="AJ23" s="35"/>
      <c r="AK23" s="35"/>
      <c r="AL23" s="35"/>
      <c r="AM23" s="120">
        <f>AN23+AO23+AP23</f>
        <v>0</v>
      </c>
      <c r="AN23" s="35"/>
      <c r="AO23" s="35"/>
      <c r="AP23" s="35"/>
      <c r="AQ23" s="35"/>
      <c r="AR23" s="35"/>
      <c r="AS23" s="35"/>
      <c r="AT23" s="35"/>
      <c r="AU23" s="120">
        <f>AW23+AX23</f>
        <v>0</v>
      </c>
      <c r="AV23" s="117" t="s">
        <v>232</v>
      </c>
      <c r="AW23" s="35"/>
      <c r="AX23" s="35"/>
      <c r="AY23" s="35"/>
      <c r="AZ23" s="35"/>
      <c r="BA23" s="35"/>
      <c r="BB23" s="120">
        <f>BC23+BD23+BE23+BF23</f>
        <v>0</v>
      </c>
      <c r="BC23" s="35"/>
      <c r="BD23" s="35"/>
      <c r="BE23" s="35"/>
      <c r="BF23" s="35"/>
      <c r="BG23" s="120">
        <f>BH23+BI23</f>
        <v>0</v>
      </c>
      <c r="BH23" s="35"/>
      <c r="BI23" s="35"/>
      <c r="BJ23" s="35"/>
      <c r="BK23" s="35"/>
      <c r="BL23" s="35"/>
      <c r="BM23" s="35"/>
      <c r="BN23" s="35"/>
    </row>
    <row r="24" spans="1:66" x14ac:dyDescent="0.2">
      <c r="A24" s="32"/>
      <c r="B24" s="56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116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</row>
    <row r="25" spans="1:66" x14ac:dyDescent="0.2">
      <c r="A25" s="57" t="s">
        <v>67</v>
      </c>
      <c r="B25" s="56" t="s">
        <v>68</v>
      </c>
      <c r="C25" s="120">
        <f>D25+E25+F25+G25</f>
        <v>0</v>
      </c>
      <c r="D25" s="35"/>
      <c r="E25" s="35"/>
      <c r="F25" s="35"/>
      <c r="G25" s="35"/>
      <c r="H25" s="120">
        <f>I25+J25</f>
        <v>0</v>
      </c>
      <c r="I25" s="35"/>
      <c r="J25" s="35"/>
      <c r="K25" s="35"/>
      <c r="L25" s="35"/>
      <c r="M25" s="35"/>
      <c r="N25" s="35"/>
      <c r="O25" s="120">
        <f>P25+Q25+R25+S25</f>
        <v>0</v>
      </c>
      <c r="P25" s="35"/>
      <c r="Q25" s="35"/>
      <c r="R25" s="35"/>
      <c r="S25" s="35"/>
      <c r="T25" s="120">
        <f>U25+V25</f>
        <v>0</v>
      </c>
      <c r="U25" s="35"/>
      <c r="V25" s="35"/>
      <c r="W25" s="35"/>
      <c r="X25" s="35"/>
      <c r="Y25" s="35"/>
      <c r="Z25" s="35"/>
      <c r="AA25" s="120">
        <f>AB25+AC25+AD25+AE25</f>
        <v>0</v>
      </c>
      <c r="AB25" s="35"/>
      <c r="AC25" s="35"/>
      <c r="AD25" s="35"/>
      <c r="AE25" s="35"/>
      <c r="AF25" s="120">
        <f>AG25+AH25</f>
        <v>0</v>
      </c>
      <c r="AG25" s="35"/>
      <c r="AH25" s="35"/>
      <c r="AI25" s="35"/>
      <c r="AJ25" s="35"/>
      <c r="AK25" s="35"/>
      <c r="AL25" s="35"/>
      <c r="AM25" s="120">
        <f>AN25+AO25+AP25</f>
        <v>0</v>
      </c>
      <c r="AN25" s="35"/>
      <c r="AO25" s="35"/>
      <c r="AP25" s="35"/>
      <c r="AQ25" s="35"/>
      <c r="AR25" s="35"/>
      <c r="AS25" s="35"/>
      <c r="AT25" s="35"/>
      <c r="AU25" s="120">
        <f>AW25+AX25</f>
        <v>0</v>
      </c>
      <c r="AV25" s="117" t="s">
        <v>232</v>
      </c>
      <c r="AW25" s="35"/>
      <c r="AX25" s="35"/>
      <c r="AY25" s="35"/>
      <c r="AZ25" s="35"/>
      <c r="BA25" s="35"/>
      <c r="BB25" s="120">
        <f>BC25+BD25+BE25+BF25</f>
        <v>0</v>
      </c>
      <c r="BC25" s="35"/>
      <c r="BD25" s="35"/>
      <c r="BE25" s="35"/>
      <c r="BF25" s="35"/>
      <c r="BG25" s="120">
        <f>BH25+BI25</f>
        <v>0</v>
      </c>
      <c r="BH25" s="35"/>
      <c r="BI25" s="35"/>
      <c r="BJ25" s="35"/>
      <c r="BK25" s="35"/>
      <c r="BL25" s="35"/>
      <c r="BM25" s="35"/>
      <c r="BN25" s="35"/>
    </row>
    <row r="26" spans="1:66" x14ac:dyDescent="0.2">
      <c r="A26" s="32"/>
      <c r="B26" s="56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116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</row>
    <row r="27" spans="1:66" x14ac:dyDescent="0.2">
      <c r="A27" s="57" t="s">
        <v>69</v>
      </c>
      <c r="B27" s="56" t="s">
        <v>70</v>
      </c>
      <c r="C27" s="120">
        <f>D27+E27+F27+G27</f>
        <v>0</v>
      </c>
      <c r="D27" s="35"/>
      <c r="E27" s="35"/>
      <c r="F27" s="35"/>
      <c r="G27" s="35"/>
      <c r="H27" s="120">
        <f>I27+J27</f>
        <v>0</v>
      </c>
      <c r="I27" s="35"/>
      <c r="J27" s="35"/>
      <c r="K27" s="35"/>
      <c r="L27" s="35"/>
      <c r="M27" s="35"/>
      <c r="N27" s="35"/>
      <c r="O27" s="120">
        <f>P27+Q27+R27+S27</f>
        <v>0</v>
      </c>
      <c r="P27" s="35"/>
      <c r="Q27" s="35"/>
      <c r="R27" s="35"/>
      <c r="S27" s="35"/>
      <c r="T27" s="120">
        <f>U27+V27</f>
        <v>0</v>
      </c>
      <c r="U27" s="35"/>
      <c r="V27" s="35"/>
      <c r="W27" s="35"/>
      <c r="X27" s="35"/>
      <c r="Y27" s="35"/>
      <c r="Z27" s="35"/>
      <c r="AA27" s="120">
        <f>AB27+AC27+AD27+AE27</f>
        <v>0</v>
      </c>
      <c r="AB27" s="35"/>
      <c r="AC27" s="35"/>
      <c r="AD27" s="35"/>
      <c r="AE27" s="35"/>
      <c r="AF27" s="120">
        <f>AG27+AH27</f>
        <v>0</v>
      </c>
      <c r="AG27" s="35"/>
      <c r="AH27" s="35"/>
      <c r="AI27" s="35"/>
      <c r="AJ27" s="35"/>
      <c r="AK27" s="35"/>
      <c r="AL27" s="35"/>
      <c r="AM27" s="120">
        <f>AN27+AO27+AP27</f>
        <v>0</v>
      </c>
      <c r="AN27" s="35"/>
      <c r="AO27" s="35"/>
      <c r="AP27" s="35"/>
      <c r="AQ27" s="35"/>
      <c r="AR27" s="35"/>
      <c r="AS27" s="35"/>
      <c r="AT27" s="35"/>
      <c r="AU27" s="120">
        <f>AW27+AX27</f>
        <v>0</v>
      </c>
      <c r="AV27" s="117" t="s">
        <v>232</v>
      </c>
      <c r="AW27" s="35"/>
      <c r="AX27" s="35"/>
      <c r="AY27" s="35"/>
      <c r="AZ27" s="35"/>
      <c r="BA27" s="35"/>
      <c r="BB27" s="120">
        <f>BC27+BD27+BE27+BF27</f>
        <v>0</v>
      </c>
      <c r="BC27" s="35"/>
      <c r="BD27" s="35"/>
      <c r="BE27" s="35"/>
      <c r="BF27" s="35"/>
      <c r="BG27" s="120">
        <f>BH27+BI27</f>
        <v>0</v>
      </c>
      <c r="BH27" s="35"/>
      <c r="BI27" s="35"/>
      <c r="BJ27" s="35"/>
      <c r="BK27" s="35"/>
      <c r="BL27" s="35"/>
      <c r="BM27" s="35"/>
      <c r="BN27" s="35"/>
    </row>
    <row r="28" spans="1:66" x14ac:dyDescent="0.2">
      <c r="A28" s="32"/>
      <c r="B28" s="56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116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</row>
    <row r="29" spans="1:66" ht="42" customHeight="1" x14ac:dyDescent="0.2">
      <c r="A29" s="66" t="s">
        <v>99</v>
      </c>
      <c r="B29" s="67" t="s">
        <v>72</v>
      </c>
      <c r="C29" s="120">
        <f t="shared" ref="C29:AU29" si="2">C9+C17</f>
        <v>109.733</v>
      </c>
      <c r="D29" s="120">
        <f t="shared" si="2"/>
        <v>108.684</v>
      </c>
      <c r="E29" s="120">
        <f t="shared" si="2"/>
        <v>0.30199999999999999</v>
      </c>
      <c r="F29" s="120">
        <f t="shared" si="2"/>
        <v>0.38500000000000001</v>
      </c>
      <c r="G29" s="120">
        <f t="shared" si="2"/>
        <v>0.36199999999999999</v>
      </c>
      <c r="H29" s="120">
        <f t="shared" si="2"/>
        <v>0.124</v>
      </c>
      <c r="I29" s="120">
        <f t="shared" si="2"/>
        <v>0.124</v>
      </c>
      <c r="J29" s="120">
        <f t="shared" si="2"/>
        <v>0</v>
      </c>
      <c r="K29" s="120">
        <f t="shared" si="2"/>
        <v>4.0490000000000004</v>
      </c>
      <c r="L29" s="120">
        <f t="shared" si="2"/>
        <v>242</v>
      </c>
      <c r="M29" s="120">
        <f t="shared" si="2"/>
        <v>242</v>
      </c>
      <c r="N29" s="120">
        <f t="shared" si="2"/>
        <v>40</v>
      </c>
      <c r="O29" s="120">
        <f t="shared" si="2"/>
        <v>30.356999999999999</v>
      </c>
      <c r="P29" s="120">
        <f t="shared" si="2"/>
        <v>30.356999999999999</v>
      </c>
      <c r="Q29" s="120">
        <f t="shared" si="2"/>
        <v>0</v>
      </c>
      <c r="R29" s="120">
        <f t="shared" si="2"/>
        <v>0</v>
      </c>
      <c r="S29" s="120">
        <f t="shared" si="2"/>
        <v>0</v>
      </c>
      <c r="T29" s="120">
        <f t="shared" si="2"/>
        <v>4.4999999999999998E-2</v>
      </c>
      <c r="U29" s="120">
        <f t="shared" si="2"/>
        <v>4.4999999999999998E-2</v>
      </c>
      <c r="V29" s="120">
        <f t="shared" si="2"/>
        <v>0</v>
      </c>
      <c r="W29" s="120">
        <f t="shared" si="2"/>
        <v>0.80600000000000005</v>
      </c>
      <c r="X29" s="120">
        <f t="shared" si="2"/>
        <v>77</v>
      </c>
      <c r="Y29" s="120">
        <f t="shared" si="2"/>
        <v>77</v>
      </c>
      <c r="Z29" s="120">
        <f t="shared" si="2"/>
        <v>4</v>
      </c>
      <c r="AA29" s="120">
        <f t="shared" si="2"/>
        <v>20.667000000000002</v>
      </c>
      <c r="AB29" s="120">
        <f t="shared" si="2"/>
        <v>20.667000000000002</v>
      </c>
      <c r="AC29" s="120">
        <f t="shared" si="2"/>
        <v>0</v>
      </c>
      <c r="AD29" s="120">
        <f t="shared" si="2"/>
        <v>0</v>
      </c>
      <c r="AE29" s="120">
        <f t="shared" si="2"/>
        <v>0</v>
      </c>
      <c r="AF29" s="120">
        <f t="shared" si="2"/>
        <v>0</v>
      </c>
      <c r="AG29" s="120">
        <f t="shared" si="2"/>
        <v>0</v>
      </c>
      <c r="AH29" s="120">
        <f t="shared" si="2"/>
        <v>0</v>
      </c>
      <c r="AI29" s="120">
        <f t="shared" si="2"/>
        <v>0.86899999999999999</v>
      </c>
      <c r="AJ29" s="120">
        <f t="shared" si="2"/>
        <v>42</v>
      </c>
      <c r="AK29" s="120">
        <f t="shared" si="2"/>
        <v>42</v>
      </c>
      <c r="AL29" s="120">
        <f t="shared" si="2"/>
        <v>7</v>
      </c>
      <c r="AM29" s="120">
        <f t="shared" si="2"/>
        <v>85.435000000000002</v>
      </c>
      <c r="AN29" s="120">
        <f t="shared" si="2"/>
        <v>26.741</v>
      </c>
      <c r="AO29" s="120">
        <f t="shared" si="2"/>
        <v>58.694000000000003</v>
      </c>
      <c r="AP29" s="120">
        <f t="shared" si="2"/>
        <v>0</v>
      </c>
      <c r="AQ29" s="120">
        <f t="shared" si="2"/>
        <v>5.6689999999999996</v>
      </c>
      <c r="AR29" s="120">
        <f t="shared" si="2"/>
        <v>266</v>
      </c>
      <c r="AS29" s="120">
        <f t="shared" si="2"/>
        <v>266</v>
      </c>
      <c r="AT29" s="120">
        <f t="shared" si="2"/>
        <v>31</v>
      </c>
      <c r="AU29" s="120">
        <f t="shared" si="2"/>
        <v>58.694000000000003</v>
      </c>
      <c r="AV29" s="117" t="s">
        <v>232</v>
      </c>
      <c r="AW29" s="120">
        <f t="shared" ref="AW29:BN29" si="3">AW9+AW17</f>
        <v>58.694000000000003</v>
      </c>
      <c r="AX29" s="120">
        <f t="shared" si="3"/>
        <v>0</v>
      </c>
      <c r="AY29" s="120">
        <f t="shared" si="3"/>
        <v>2.9470000000000001</v>
      </c>
      <c r="AZ29" s="120">
        <f t="shared" si="3"/>
        <v>9.5000000000000001E-2</v>
      </c>
      <c r="BA29" s="120">
        <f t="shared" si="3"/>
        <v>9.5000000000000001E-2</v>
      </c>
      <c r="BB29" s="120">
        <f t="shared" si="3"/>
        <v>195.16800000000001</v>
      </c>
      <c r="BC29" s="120">
        <f t="shared" si="3"/>
        <v>135.42500000000001</v>
      </c>
      <c r="BD29" s="120">
        <f t="shared" si="3"/>
        <v>58.996000000000002</v>
      </c>
      <c r="BE29" s="120">
        <f t="shared" si="3"/>
        <v>0.38500000000000001</v>
      </c>
      <c r="BF29" s="120">
        <f t="shared" si="3"/>
        <v>0.36199999999999999</v>
      </c>
      <c r="BG29" s="120">
        <f t="shared" si="3"/>
        <v>0.124</v>
      </c>
      <c r="BH29" s="120">
        <f t="shared" si="3"/>
        <v>0.124</v>
      </c>
      <c r="BI29" s="120">
        <f t="shared" si="3"/>
        <v>0</v>
      </c>
      <c r="BJ29" s="120">
        <f t="shared" si="3"/>
        <v>9.718</v>
      </c>
      <c r="BK29" s="120">
        <f t="shared" si="3"/>
        <v>508</v>
      </c>
      <c r="BL29" s="120">
        <f t="shared" si="3"/>
        <v>242</v>
      </c>
      <c r="BM29" s="120">
        <f t="shared" si="3"/>
        <v>266</v>
      </c>
      <c r="BN29" s="120">
        <f t="shared" si="3"/>
        <v>71</v>
      </c>
    </row>
    <row r="30" spans="1:66" x14ac:dyDescent="0.2">
      <c r="A30" s="59"/>
      <c r="B30" s="67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116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</row>
    <row r="31" spans="1:66" x14ac:dyDescent="0.2">
      <c r="A31" s="18" t="s">
        <v>73</v>
      </c>
      <c r="B31" s="56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116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</row>
    <row r="32" spans="1:66" ht="27.95" customHeight="1" x14ac:dyDescent="0.2">
      <c r="A32" s="68" t="s">
        <v>74</v>
      </c>
      <c r="B32" s="62" t="s">
        <v>75</v>
      </c>
      <c r="C32" s="120">
        <f>D32+E32+F32+G32</f>
        <v>109.733</v>
      </c>
      <c r="D32" s="35">
        <v>108.684</v>
      </c>
      <c r="E32" s="35">
        <v>0.30199999999999999</v>
      </c>
      <c r="F32" s="35">
        <v>0.38500000000000001</v>
      </c>
      <c r="G32" s="35">
        <v>0.36199999999999999</v>
      </c>
      <c r="H32" s="120">
        <f>I32+J32</f>
        <v>0.124</v>
      </c>
      <c r="I32" s="35">
        <v>0.124</v>
      </c>
      <c r="J32" s="35"/>
      <c r="K32" s="35">
        <v>4.0490000000000004</v>
      </c>
      <c r="L32" s="35">
        <v>242</v>
      </c>
      <c r="M32" s="35">
        <v>242</v>
      </c>
      <c r="N32" s="35">
        <v>40</v>
      </c>
      <c r="O32" s="120">
        <f>P32+Q32+R32+S32</f>
        <v>30.356999999999999</v>
      </c>
      <c r="P32" s="35">
        <v>30.356999999999999</v>
      </c>
      <c r="Q32" s="35"/>
      <c r="R32" s="35"/>
      <c r="S32" s="35"/>
      <c r="T32" s="120">
        <f>U32+V32</f>
        <v>4.4999999999999998E-2</v>
      </c>
      <c r="U32" s="35">
        <v>4.4999999999999998E-2</v>
      </c>
      <c r="V32" s="35"/>
      <c r="W32" s="35">
        <v>0.80600000000000005</v>
      </c>
      <c r="X32" s="35">
        <v>77</v>
      </c>
      <c r="Y32" s="35">
        <v>77</v>
      </c>
      <c r="Z32" s="35">
        <v>4</v>
      </c>
      <c r="AA32" s="120">
        <f>AB32+AC32+AD32+AE32</f>
        <v>20.667000000000002</v>
      </c>
      <c r="AB32" s="35">
        <v>20.667000000000002</v>
      </c>
      <c r="AC32" s="35"/>
      <c r="AD32" s="35"/>
      <c r="AE32" s="35"/>
      <c r="AF32" s="120">
        <f>AG32+AH32</f>
        <v>0</v>
      </c>
      <c r="AG32" s="35"/>
      <c r="AH32" s="35"/>
      <c r="AI32" s="35">
        <v>0.86899999999999999</v>
      </c>
      <c r="AJ32" s="35">
        <v>42</v>
      </c>
      <c r="AK32" s="35">
        <v>42</v>
      </c>
      <c r="AL32" s="35">
        <v>7</v>
      </c>
      <c r="AM32" s="120">
        <f>AN32+AO32+AP32</f>
        <v>85.435000000000002</v>
      </c>
      <c r="AN32" s="35">
        <v>26.741</v>
      </c>
      <c r="AO32" s="35">
        <v>58.694000000000003</v>
      </c>
      <c r="AP32" s="35"/>
      <c r="AQ32" s="35">
        <v>5.6689999999999996</v>
      </c>
      <c r="AR32" s="35">
        <v>266</v>
      </c>
      <c r="AS32" s="35">
        <v>266</v>
      </c>
      <c r="AT32" s="35">
        <v>31</v>
      </c>
      <c r="AU32" s="120">
        <f>AW32+AX32</f>
        <v>58.694000000000003</v>
      </c>
      <c r="AV32" s="117" t="s">
        <v>232</v>
      </c>
      <c r="AW32" s="35">
        <v>58.694000000000003</v>
      </c>
      <c r="AX32" s="35"/>
      <c r="AY32" s="35">
        <v>2.9470000000000001</v>
      </c>
      <c r="AZ32" s="35">
        <v>9.5000000000000001E-2</v>
      </c>
      <c r="BA32" s="35">
        <v>9.5000000000000001E-2</v>
      </c>
      <c r="BB32" s="120">
        <f>BC32+BD32+BE32+BF32</f>
        <v>195.16800000000001</v>
      </c>
      <c r="BC32" s="35">
        <v>135.42500000000001</v>
      </c>
      <c r="BD32" s="35">
        <v>58.996000000000002</v>
      </c>
      <c r="BE32" s="35">
        <v>0.38500000000000001</v>
      </c>
      <c r="BF32" s="35">
        <v>0.36199999999999999</v>
      </c>
      <c r="BG32" s="120">
        <f>BH32+BI32</f>
        <v>0.124</v>
      </c>
      <c r="BH32" s="35">
        <v>0.124</v>
      </c>
      <c r="BI32" s="35"/>
      <c r="BJ32" s="35">
        <v>9.718</v>
      </c>
      <c r="BK32" s="35">
        <v>508</v>
      </c>
      <c r="BL32" s="35">
        <v>242</v>
      </c>
      <c r="BM32" s="35">
        <v>266</v>
      </c>
      <c r="BN32" s="35">
        <v>71</v>
      </c>
    </row>
  </sheetData>
  <sheetProtection formatCells="0" formatColumns="0" formatRows="0" insertColumns="0" insertRows="0" insertHyperlinks="0" deleteColumns="0" deleteRows="0" sort="0" autoFilter="0" pivotTables="0"/>
  <mergeCells count="71">
    <mergeCell ref="A2:A6"/>
    <mergeCell ref="B2:B6"/>
    <mergeCell ref="U5:V5"/>
    <mergeCell ref="K4:K6"/>
    <mergeCell ref="O4:S4"/>
    <mergeCell ref="T5:T6"/>
    <mergeCell ref="C2:BN2"/>
    <mergeCell ref="T4:V4"/>
    <mergeCell ref="H5:H6"/>
    <mergeCell ref="X5:X6"/>
    <mergeCell ref="Y5:Y6"/>
    <mergeCell ref="AK5:AK6"/>
    <mergeCell ref="AG5:AH5"/>
    <mergeCell ref="AI4:AI6"/>
    <mergeCell ref="P5:S5"/>
    <mergeCell ref="C5:C6"/>
    <mergeCell ref="L4:N4"/>
    <mergeCell ref="L5:L6"/>
    <mergeCell ref="Z5:Z6"/>
    <mergeCell ref="C3:N3"/>
    <mergeCell ref="X4:Z4"/>
    <mergeCell ref="O3:Z3"/>
    <mergeCell ref="W4:W6"/>
    <mergeCell ref="M5:M6"/>
    <mergeCell ref="C4:G4"/>
    <mergeCell ref="D5:G5"/>
    <mergeCell ref="H4:J4"/>
    <mergeCell ref="I5:J5"/>
    <mergeCell ref="N5:N6"/>
    <mergeCell ref="O5:O6"/>
    <mergeCell ref="AA3:AL3"/>
    <mergeCell ref="AL5:AL6"/>
    <mergeCell ref="AB5:AE5"/>
    <mergeCell ref="AF5:AF6"/>
    <mergeCell ref="AA4:AE4"/>
    <mergeCell ref="AF4:AH4"/>
    <mergeCell ref="AJ5:AJ6"/>
    <mergeCell ref="AJ4:AL4"/>
    <mergeCell ref="AA5:AA6"/>
    <mergeCell ref="BB3:BN3"/>
    <mergeCell ref="AY4:AY6"/>
    <mergeCell ref="BH5:BI5"/>
    <mergeCell ref="BG4:BI4"/>
    <mergeCell ref="AZ5:AZ6"/>
    <mergeCell ref="BA5:BA6"/>
    <mergeCell ref="AU3:BA3"/>
    <mergeCell ref="AU4:AX4"/>
    <mergeCell ref="BB4:BF4"/>
    <mergeCell ref="BC5:BF5"/>
    <mergeCell ref="BK4:BN4"/>
    <mergeCell ref="BK5:BK6"/>
    <mergeCell ref="BL5:BL6"/>
    <mergeCell ref="BM5:BM6"/>
    <mergeCell ref="BN5:BN6"/>
    <mergeCell ref="AZ4:BA4"/>
    <mergeCell ref="AO5:AO6"/>
    <mergeCell ref="AM3:AT3"/>
    <mergeCell ref="AM4:AP4"/>
    <mergeCell ref="AM5:AM6"/>
    <mergeCell ref="AN5:AN6"/>
    <mergeCell ref="AP5:AP6"/>
    <mergeCell ref="AQ4:AQ6"/>
    <mergeCell ref="AR4:AT4"/>
    <mergeCell ref="AR5:AR6"/>
    <mergeCell ref="AS5:AS6"/>
    <mergeCell ref="AT5:AT6"/>
    <mergeCell ref="BJ4:BJ6"/>
    <mergeCell ref="BB5:BB6"/>
    <mergeCell ref="AU5:AU6"/>
    <mergeCell ref="BG5:BG6"/>
    <mergeCell ref="AV5:AX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8" orientation="landscape" r:id="rId1"/>
  <headerFooter alignWithMargins="0"/>
  <colBreaks count="4" manualBreakCount="4">
    <brk id="14" man="1"/>
    <brk id="26" man="1"/>
    <brk id="38" man="1"/>
    <brk id="5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zoomScaleNormal="100" workbookViewId="0">
      <selection activeCell="J5" sqref="J5:K5"/>
    </sheetView>
  </sheetViews>
  <sheetFormatPr defaultColWidth="8.85546875" defaultRowHeight="12.75" x14ac:dyDescent="0.2"/>
  <cols>
    <col min="1" max="1" width="43" style="33" customWidth="1"/>
    <col min="2" max="2" width="3.42578125" style="33" customWidth="1"/>
    <col min="3" max="3" width="11.28515625" style="33" customWidth="1"/>
    <col min="4" max="4" width="8.42578125" style="33" customWidth="1"/>
    <col min="5" max="5" width="10" style="33" customWidth="1"/>
    <col min="6" max="6" width="13" style="33" customWidth="1"/>
    <col min="7" max="7" width="11.85546875" style="33" customWidth="1"/>
    <col min="8" max="8" width="9.28515625" style="33" customWidth="1"/>
    <col min="9" max="9" width="8.85546875" style="33"/>
    <col min="10" max="10" width="8" style="33" customWidth="1"/>
    <col min="11" max="11" width="10" style="33" customWidth="1"/>
    <col min="12" max="12" width="9.7109375" style="33" customWidth="1"/>
    <col min="13" max="13" width="10" style="33" customWidth="1"/>
    <col min="14" max="14" width="11.28515625" style="33" customWidth="1"/>
    <col min="15" max="15" width="9.7109375" style="33" customWidth="1"/>
    <col min="16" max="16" width="10" style="33" customWidth="1"/>
    <col min="17" max="17" width="11.28515625" style="33" customWidth="1"/>
    <col min="18" max="18" width="8.85546875" style="33"/>
  </cols>
  <sheetData>
    <row r="2" spans="1:17" s="19" customFormat="1" ht="12" customHeight="1" x14ac:dyDescent="0.2">
      <c r="A2" s="177" t="s">
        <v>12</v>
      </c>
      <c r="B2" s="176" t="s">
        <v>13</v>
      </c>
      <c r="C2" s="182" t="s">
        <v>234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</row>
    <row r="3" spans="1:17" s="19" customFormat="1" ht="12" customHeight="1" x14ac:dyDescent="0.2">
      <c r="A3" s="177"/>
      <c r="B3" s="176"/>
      <c r="C3" s="178" t="s">
        <v>235</v>
      </c>
      <c r="D3" s="183" t="s">
        <v>236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</row>
    <row r="4" spans="1:17" s="19" customFormat="1" ht="18.75" customHeight="1" x14ac:dyDescent="0.2">
      <c r="A4" s="177"/>
      <c r="B4" s="176"/>
      <c r="C4" s="178"/>
      <c r="D4" s="179" t="s">
        <v>86</v>
      </c>
      <c r="E4" s="181" t="s">
        <v>237</v>
      </c>
      <c r="F4" s="181"/>
      <c r="G4" s="180" t="s">
        <v>238</v>
      </c>
      <c r="H4" s="184" t="s">
        <v>239</v>
      </c>
      <c r="I4" s="184"/>
      <c r="J4" s="184"/>
      <c r="K4" s="184"/>
      <c r="L4" s="181" t="s">
        <v>240</v>
      </c>
      <c r="M4" s="181"/>
      <c r="N4" s="181"/>
      <c r="O4" s="181"/>
      <c r="P4" s="181"/>
      <c r="Q4" s="181"/>
    </row>
    <row r="5" spans="1:17" s="19" customFormat="1" ht="33" customHeight="1" x14ac:dyDescent="0.2">
      <c r="A5" s="177"/>
      <c r="B5" s="176"/>
      <c r="C5" s="178"/>
      <c r="D5" s="179"/>
      <c r="E5" s="179" t="s">
        <v>241</v>
      </c>
      <c r="F5" s="179" t="s">
        <v>242</v>
      </c>
      <c r="G5" s="180"/>
      <c r="H5" s="185" t="s">
        <v>243</v>
      </c>
      <c r="I5" s="185"/>
      <c r="J5" s="180" t="s">
        <v>244</v>
      </c>
      <c r="K5" s="180"/>
      <c r="L5" s="180" t="s">
        <v>245</v>
      </c>
      <c r="M5" s="180"/>
      <c r="N5" s="180"/>
      <c r="O5" s="180" t="s">
        <v>246</v>
      </c>
      <c r="P5" s="180"/>
      <c r="Q5" s="180"/>
    </row>
    <row r="6" spans="1:17" s="19" customFormat="1" ht="105.6" customHeight="1" x14ac:dyDescent="0.2">
      <c r="A6" s="177"/>
      <c r="B6" s="176"/>
      <c r="C6" s="178"/>
      <c r="D6" s="179"/>
      <c r="E6" s="179"/>
      <c r="F6" s="179"/>
      <c r="G6" s="180"/>
      <c r="H6" s="20" t="s">
        <v>86</v>
      </c>
      <c r="I6" s="21" t="s">
        <v>247</v>
      </c>
      <c r="J6" s="21" t="s">
        <v>86</v>
      </c>
      <c r="K6" s="21" t="s">
        <v>248</v>
      </c>
      <c r="L6" s="22" t="s">
        <v>249</v>
      </c>
      <c r="M6" s="22" t="s">
        <v>250</v>
      </c>
      <c r="N6" s="22" t="s">
        <v>251</v>
      </c>
      <c r="O6" s="22" t="s">
        <v>252</v>
      </c>
      <c r="P6" s="22" t="s">
        <v>253</v>
      </c>
      <c r="Q6" s="22" t="s">
        <v>254</v>
      </c>
    </row>
    <row r="7" spans="1:17" s="19" customFormat="1" ht="12" customHeight="1" x14ac:dyDescent="0.2">
      <c r="A7" s="23" t="s">
        <v>47</v>
      </c>
      <c r="B7" s="24" t="s">
        <v>48</v>
      </c>
      <c r="C7" s="25">
        <v>175</v>
      </c>
      <c r="D7" s="25">
        <v>176</v>
      </c>
      <c r="E7" s="25">
        <v>177</v>
      </c>
      <c r="F7" s="25">
        <v>178</v>
      </c>
      <c r="G7" s="26">
        <v>179</v>
      </c>
      <c r="H7" s="26">
        <v>180</v>
      </c>
      <c r="I7" s="26">
        <v>181</v>
      </c>
      <c r="J7" s="26">
        <v>182</v>
      </c>
      <c r="K7" s="26">
        <v>183</v>
      </c>
      <c r="L7" s="26">
        <v>184</v>
      </c>
      <c r="M7" s="26">
        <v>185</v>
      </c>
      <c r="N7" s="26">
        <v>186</v>
      </c>
      <c r="O7" s="26">
        <v>187</v>
      </c>
      <c r="P7" s="26">
        <v>188</v>
      </c>
      <c r="Q7" s="26">
        <v>189</v>
      </c>
    </row>
    <row r="8" spans="1:17" x14ac:dyDescent="0.2">
      <c r="A8" s="27"/>
      <c r="B8" s="28"/>
      <c r="C8" s="29"/>
      <c r="D8" s="29"/>
      <c r="E8" s="29"/>
      <c r="F8" s="29"/>
      <c r="G8" s="30"/>
      <c r="H8" s="30"/>
      <c r="I8" s="30"/>
      <c r="J8" s="31"/>
      <c r="K8" s="31"/>
      <c r="L8" s="31"/>
      <c r="M8" s="32"/>
      <c r="N8" s="32"/>
      <c r="O8" s="31"/>
      <c r="P8" s="32"/>
      <c r="Q8" s="32"/>
    </row>
    <row r="9" spans="1:17" x14ac:dyDescent="0.2">
      <c r="A9" s="27" t="s">
        <v>49</v>
      </c>
      <c r="B9" s="28" t="s">
        <v>50</v>
      </c>
      <c r="C9" s="34">
        <v>65</v>
      </c>
      <c r="D9" s="34">
        <v>84</v>
      </c>
      <c r="E9" s="34">
        <v>2</v>
      </c>
      <c r="F9" s="34">
        <v>7</v>
      </c>
      <c r="G9" s="35">
        <v>52</v>
      </c>
      <c r="H9" s="35">
        <v>44</v>
      </c>
      <c r="I9" s="35">
        <v>36</v>
      </c>
      <c r="J9" s="36">
        <v>6</v>
      </c>
      <c r="K9" s="36">
        <v>3</v>
      </c>
      <c r="L9" s="36">
        <v>6</v>
      </c>
      <c r="M9" s="35">
        <v>16</v>
      </c>
      <c r="N9" s="35">
        <v>30</v>
      </c>
      <c r="O9" s="36">
        <v>4</v>
      </c>
      <c r="P9" s="35">
        <v>22</v>
      </c>
      <c r="Q9" s="35">
        <v>26</v>
      </c>
    </row>
    <row r="10" spans="1:17" x14ac:dyDescent="0.2">
      <c r="A10" s="27"/>
      <c r="B10" s="28"/>
      <c r="C10" s="18"/>
      <c r="D10" s="18"/>
      <c r="E10" s="18"/>
      <c r="F10" s="18"/>
      <c r="G10" s="32"/>
      <c r="H10" s="32"/>
      <c r="I10" s="32"/>
      <c r="J10" s="37"/>
      <c r="K10" s="37"/>
      <c r="L10" s="37"/>
      <c r="M10" s="32"/>
      <c r="N10" s="32"/>
      <c r="O10" s="37"/>
      <c r="P10" s="32"/>
      <c r="Q10" s="32"/>
    </row>
    <row r="11" spans="1:17" x14ac:dyDescent="0.2">
      <c r="A11" s="38" t="s">
        <v>51</v>
      </c>
      <c r="B11" s="28" t="s">
        <v>52</v>
      </c>
      <c r="C11" s="34">
        <v>3</v>
      </c>
      <c r="D11" s="34">
        <v>3</v>
      </c>
      <c r="E11" s="34">
        <v>1</v>
      </c>
      <c r="F11" s="34"/>
      <c r="G11" s="35">
        <v>3</v>
      </c>
      <c r="H11" s="35">
        <v>3</v>
      </c>
      <c r="I11" s="35">
        <v>2</v>
      </c>
      <c r="J11" s="36"/>
      <c r="K11" s="36"/>
      <c r="L11" s="36"/>
      <c r="M11" s="35"/>
      <c r="N11" s="35">
        <v>3</v>
      </c>
      <c r="O11" s="36"/>
      <c r="P11" s="35">
        <v>2</v>
      </c>
      <c r="Q11" s="35">
        <v>1</v>
      </c>
    </row>
    <row r="12" spans="1:17" x14ac:dyDescent="0.2">
      <c r="A12" s="27"/>
      <c r="B12" s="28"/>
      <c r="C12" s="18"/>
      <c r="D12" s="18"/>
      <c r="E12" s="18"/>
      <c r="F12" s="18"/>
      <c r="G12" s="32"/>
      <c r="H12" s="32"/>
      <c r="I12" s="32"/>
      <c r="J12" s="37"/>
      <c r="K12" s="37"/>
      <c r="L12" s="37"/>
      <c r="M12" s="32"/>
      <c r="N12" s="32"/>
      <c r="O12" s="37"/>
      <c r="P12" s="32"/>
      <c r="Q12" s="32"/>
    </row>
    <row r="13" spans="1:17" x14ac:dyDescent="0.2">
      <c r="A13" s="27" t="s">
        <v>53</v>
      </c>
      <c r="B13" s="28" t="s">
        <v>54</v>
      </c>
      <c r="C13" s="34">
        <v>30.25</v>
      </c>
      <c r="D13" s="34">
        <v>45</v>
      </c>
      <c r="E13" s="34"/>
      <c r="F13" s="34">
        <v>6</v>
      </c>
      <c r="G13" s="35">
        <v>24</v>
      </c>
      <c r="H13" s="35">
        <v>19</v>
      </c>
      <c r="I13" s="35">
        <v>15</v>
      </c>
      <c r="J13" s="36">
        <v>4</v>
      </c>
      <c r="K13" s="36">
        <v>3</v>
      </c>
      <c r="L13" s="36">
        <v>3</v>
      </c>
      <c r="M13" s="35">
        <v>7</v>
      </c>
      <c r="N13" s="35">
        <v>14</v>
      </c>
      <c r="O13" s="36">
        <v>2</v>
      </c>
      <c r="P13" s="35">
        <v>11</v>
      </c>
      <c r="Q13" s="35">
        <v>11</v>
      </c>
    </row>
    <row r="14" spans="1:17" x14ac:dyDescent="0.2">
      <c r="A14" s="27"/>
      <c r="B14" s="28"/>
      <c r="C14" s="18"/>
      <c r="D14" s="18"/>
      <c r="E14" s="18"/>
      <c r="F14" s="18"/>
      <c r="G14" s="32"/>
      <c r="H14" s="32"/>
      <c r="I14" s="32"/>
      <c r="J14" s="37"/>
      <c r="K14" s="37"/>
      <c r="L14" s="37"/>
      <c r="M14" s="32"/>
      <c r="N14" s="32"/>
      <c r="O14" s="37"/>
      <c r="P14" s="32"/>
      <c r="Q14" s="32"/>
    </row>
    <row r="15" spans="1:17" x14ac:dyDescent="0.2">
      <c r="A15" s="38" t="s">
        <v>51</v>
      </c>
      <c r="B15" s="28" t="s">
        <v>56</v>
      </c>
      <c r="C15" s="34"/>
      <c r="D15" s="34"/>
      <c r="E15" s="34"/>
      <c r="F15" s="34"/>
      <c r="G15" s="35"/>
      <c r="H15" s="35"/>
      <c r="I15" s="35"/>
      <c r="J15" s="36"/>
      <c r="K15" s="36"/>
      <c r="L15" s="36"/>
      <c r="M15" s="35"/>
      <c r="N15" s="35"/>
      <c r="O15" s="36"/>
      <c r="P15" s="35"/>
      <c r="Q15" s="35"/>
    </row>
    <row r="16" spans="1:17" x14ac:dyDescent="0.2">
      <c r="A16" s="27" t="s">
        <v>57</v>
      </c>
      <c r="B16" s="28"/>
      <c r="C16" s="18"/>
      <c r="D16" s="18"/>
      <c r="E16" s="18"/>
      <c r="F16" s="18"/>
      <c r="G16" s="32"/>
      <c r="H16" s="32"/>
      <c r="I16" s="32"/>
      <c r="J16" s="37"/>
      <c r="K16" s="37"/>
      <c r="L16" s="37"/>
      <c r="M16" s="32"/>
      <c r="N16" s="32"/>
      <c r="O16" s="37"/>
      <c r="P16" s="32"/>
      <c r="Q16" s="32"/>
    </row>
    <row r="17" spans="1:17" x14ac:dyDescent="0.2">
      <c r="A17" s="39" t="s">
        <v>58</v>
      </c>
      <c r="B17" s="28" t="s">
        <v>59</v>
      </c>
      <c r="C17" s="123">
        <f t="shared" ref="C17:Q17" si="0">C19+C21+C23+C25+C27</f>
        <v>0</v>
      </c>
      <c r="D17" s="123">
        <f t="shared" si="0"/>
        <v>0</v>
      </c>
      <c r="E17" s="123">
        <f t="shared" si="0"/>
        <v>0</v>
      </c>
      <c r="F17" s="123">
        <f t="shared" si="0"/>
        <v>0</v>
      </c>
      <c r="G17" s="123">
        <f t="shared" si="0"/>
        <v>0</v>
      </c>
      <c r="H17" s="123">
        <f t="shared" si="0"/>
        <v>0</v>
      </c>
      <c r="I17" s="123">
        <f t="shared" si="0"/>
        <v>0</v>
      </c>
      <c r="J17" s="123">
        <f t="shared" si="0"/>
        <v>0</v>
      </c>
      <c r="K17" s="123">
        <f t="shared" si="0"/>
        <v>0</v>
      </c>
      <c r="L17" s="123">
        <f t="shared" si="0"/>
        <v>0</v>
      </c>
      <c r="M17" s="123">
        <f t="shared" si="0"/>
        <v>0</v>
      </c>
      <c r="N17" s="123">
        <f t="shared" si="0"/>
        <v>0</v>
      </c>
      <c r="O17" s="123">
        <f t="shared" si="0"/>
        <v>0</v>
      </c>
      <c r="P17" s="123">
        <f t="shared" si="0"/>
        <v>0</v>
      </c>
      <c r="Q17" s="123">
        <f t="shared" si="0"/>
        <v>0</v>
      </c>
    </row>
    <row r="18" spans="1:17" x14ac:dyDescent="0.2">
      <c r="A18" s="40" t="s">
        <v>60</v>
      </c>
      <c r="B18" s="28"/>
      <c r="C18" s="18"/>
      <c r="D18" s="18"/>
      <c r="E18" s="18"/>
      <c r="F18" s="18"/>
      <c r="G18" s="32"/>
      <c r="H18" s="32"/>
      <c r="I18" s="32"/>
      <c r="J18" s="37"/>
      <c r="K18" s="37"/>
      <c r="L18" s="37"/>
      <c r="M18" s="32"/>
      <c r="N18" s="32"/>
      <c r="O18" s="37"/>
      <c r="P18" s="32"/>
      <c r="Q18" s="32"/>
    </row>
    <row r="19" spans="1:17" x14ac:dyDescent="0.2">
      <c r="A19" s="38" t="s">
        <v>61</v>
      </c>
      <c r="B19" s="28" t="s">
        <v>62</v>
      </c>
      <c r="C19" s="34"/>
      <c r="D19" s="34"/>
      <c r="E19" s="34"/>
      <c r="F19" s="34"/>
      <c r="G19" s="35"/>
      <c r="H19" s="35"/>
      <c r="I19" s="35"/>
      <c r="J19" s="36"/>
      <c r="K19" s="36"/>
      <c r="L19" s="36"/>
      <c r="M19" s="35"/>
      <c r="N19" s="35"/>
      <c r="O19" s="36"/>
      <c r="P19" s="35"/>
      <c r="Q19" s="35"/>
    </row>
    <row r="20" spans="1:17" x14ac:dyDescent="0.2">
      <c r="A20" s="40"/>
      <c r="B20" s="28"/>
      <c r="C20" s="18"/>
      <c r="D20" s="18"/>
      <c r="E20" s="18"/>
      <c r="F20" s="18"/>
      <c r="G20" s="32"/>
      <c r="H20" s="32"/>
      <c r="I20" s="32"/>
      <c r="J20" s="37"/>
      <c r="K20" s="37"/>
      <c r="L20" s="37"/>
      <c r="M20" s="32"/>
      <c r="N20" s="32"/>
      <c r="O20" s="37"/>
      <c r="P20" s="32"/>
      <c r="Q20" s="32"/>
    </row>
    <row r="21" spans="1:17" x14ac:dyDescent="0.2">
      <c r="A21" s="38" t="s">
        <v>63</v>
      </c>
      <c r="B21" s="28" t="s">
        <v>64</v>
      </c>
      <c r="C21" s="34"/>
      <c r="D21" s="34"/>
      <c r="E21" s="34"/>
      <c r="F21" s="34"/>
      <c r="G21" s="35"/>
      <c r="H21" s="35"/>
      <c r="I21" s="35"/>
      <c r="J21" s="36"/>
      <c r="K21" s="36"/>
      <c r="L21" s="36"/>
      <c r="M21" s="35"/>
      <c r="N21" s="35"/>
      <c r="O21" s="36"/>
      <c r="P21" s="35"/>
      <c r="Q21" s="35"/>
    </row>
    <row r="22" spans="1:17" x14ac:dyDescent="0.2">
      <c r="A22" s="27"/>
      <c r="B22" s="28"/>
      <c r="C22" s="18"/>
      <c r="D22" s="18"/>
      <c r="E22" s="18"/>
      <c r="F22" s="18"/>
      <c r="G22" s="32"/>
      <c r="H22" s="32"/>
      <c r="I22" s="32"/>
      <c r="J22" s="37"/>
      <c r="K22" s="37"/>
      <c r="L22" s="37"/>
      <c r="M22" s="32"/>
      <c r="N22" s="32"/>
      <c r="O22" s="37"/>
      <c r="P22" s="32"/>
      <c r="Q22" s="32"/>
    </row>
    <row r="23" spans="1:17" x14ac:dyDescent="0.2">
      <c r="A23" s="38" t="s">
        <v>65</v>
      </c>
      <c r="B23" s="28" t="s">
        <v>66</v>
      </c>
      <c r="C23" s="34"/>
      <c r="D23" s="34"/>
      <c r="E23" s="34"/>
      <c r="F23" s="34"/>
      <c r="G23" s="35"/>
      <c r="H23" s="35"/>
      <c r="I23" s="35"/>
      <c r="J23" s="36"/>
      <c r="K23" s="36"/>
      <c r="L23" s="36"/>
      <c r="M23" s="35"/>
      <c r="N23" s="35"/>
      <c r="O23" s="36"/>
      <c r="P23" s="35"/>
      <c r="Q23" s="35"/>
    </row>
    <row r="24" spans="1:17" x14ac:dyDescent="0.2">
      <c r="A24" s="27"/>
      <c r="B24" s="28"/>
      <c r="C24" s="18"/>
      <c r="D24" s="18"/>
      <c r="E24" s="18"/>
      <c r="F24" s="18"/>
      <c r="G24" s="32"/>
      <c r="H24" s="32"/>
      <c r="I24" s="32"/>
      <c r="J24" s="37"/>
      <c r="K24" s="37"/>
      <c r="L24" s="37"/>
      <c r="M24" s="32"/>
      <c r="N24" s="32"/>
      <c r="O24" s="37"/>
      <c r="P24" s="32"/>
      <c r="Q24" s="32"/>
    </row>
    <row r="25" spans="1:17" x14ac:dyDescent="0.2">
      <c r="A25" s="38" t="s">
        <v>67</v>
      </c>
      <c r="B25" s="28" t="s">
        <v>68</v>
      </c>
      <c r="C25" s="34"/>
      <c r="D25" s="34"/>
      <c r="E25" s="34"/>
      <c r="F25" s="34"/>
      <c r="G25" s="35"/>
      <c r="H25" s="35"/>
      <c r="I25" s="35"/>
      <c r="J25" s="36"/>
      <c r="K25" s="36"/>
      <c r="L25" s="36"/>
      <c r="M25" s="35"/>
      <c r="N25" s="35"/>
      <c r="O25" s="36"/>
      <c r="P25" s="35"/>
      <c r="Q25" s="35"/>
    </row>
    <row r="26" spans="1:17" x14ac:dyDescent="0.2">
      <c r="A26" s="27"/>
      <c r="B26" s="28"/>
      <c r="C26" s="18"/>
      <c r="D26" s="18"/>
      <c r="E26" s="18"/>
      <c r="F26" s="18"/>
      <c r="G26" s="32"/>
      <c r="H26" s="32"/>
      <c r="I26" s="32"/>
      <c r="J26" s="37"/>
      <c r="K26" s="37"/>
      <c r="L26" s="37"/>
      <c r="M26" s="32"/>
      <c r="N26" s="32"/>
      <c r="O26" s="37"/>
      <c r="P26" s="32"/>
      <c r="Q26" s="32"/>
    </row>
    <row r="27" spans="1:17" x14ac:dyDescent="0.2">
      <c r="A27" s="38" t="s">
        <v>69</v>
      </c>
      <c r="B27" s="28" t="s">
        <v>70</v>
      </c>
      <c r="C27" s="34"/>
      <c r="D27" s="34"/>
      <c r="E27" s="34"/>
      <c r="F27" s="34"/>
      <c r="G27" s="35"/>
      <c r="H27" s="35"/>
      <c r="I27" s="35"/>
      <c r="J27" s="36"/>
      <c r="K27" s="36"/>
      <c r="L27" s="36"/>
      <c r="M27" s="35"/>
      <c r="N27" s="35"/>
      <c r="O27" s="36"/>
      <c r="P27" s="35"/>
      <c r="Q27" s="35"/>
    </row>
    <row r="28" spans="1:17" x14ac:dyDescent="0.2">
      <c r="A28" s="27"/>
      <c r="B28" s="28"/>
      <c r="C28" s="18"/>
      <c r="D28" s="18"/>
      <c r="E28" s="18"/>
      <c r="F28" s="18"/>
      <c r="G28" s="32"/>
      <c r="H28" s="32"/>
      <c r="I28" s="32"/>
      <c r="J28" s="37"/>
      <c r="K28" s="37"/>
      <c r="L28" s="37"/>
      <c r="M28" s="32"/>
      <c r="N28" s="32"/>
      <c r="O28" s="37"/>
      <c r="P28" s="32"/>
      <c r="Q28" s="32"/>
    </row>
    <row r="29" spans="1:17" ht="39" customHeight="1" x14ac:dyDescent="0.2">
      <c r="A29" s="41" t="s">
        <v>255</v>
      </c>
      <c r="B29" s="42" t="s">
        <v>72</v>
      </c>
      <c r="C29" s="124">
        <f t="shared" ref="C29:Q29" si="1">C9+C17</f>
        <v>65</v>
      </c>
      <c r="D29" s="124">
        <f t="shared" si="1"/>
        <v>84</v>
      </c>
      <c r="E29" s="124">
        <f t="shared" si="1"/>
        <v>2</v>
      </c>
      <c r="F29" s="124">
        <f t="shared" si="1"/>
        <v>7</v>
      </c>
      <c r="G29" s="124">
        <f t="shared" si="1"/>
        <v>52</v>
      </c>
      <c r="H29" s="124">
        <f t="shared" si="1"/>
        <v>44</v>
      </c>
      <c r="I29" s="124">
        <f t="shared" si="1"/>
        <v>36</v>
      </c>
      <c r="J29" s="124">
        <f t="shared" si="1"/>
        <v>6</v>
      </c>
      <c r="K29" s="124">
        <f t="shared" si="1"/>
        <v>3</v>
      </c>
      <c r="L29" s="124">
        <f t="shared" si="1"/>
        <v>6</v>
      </c>
      <c r="M29" s="124">
        <f t="shared" si="1"/>
        <v>16</v>
      </c>
      <c r="N29" s="124">
        <f t="shared" si="1"/>
        <v>30</v>
      </c>
      <c r="O29" s="124">
        <f t="shared" si="1"/>
        <v>4</v>
      </c>
      <c r="P29" s="124">
        <f t="shared" si="1"/>
        <v>22</v>
      </c>
      <c r="Q29" s="124">
        <f t="shared" si="1"/>
        <v>26</v>
      </c>
    </row>
    <row r="30" spans="1:17" x14ac:dyDescent="0.2">
      <c r="A30" s="41"/>
      <c r="B30" s="42"/>
      <c r="C30" s="44"/>
      <c r="D30" s="18"/>
      <c r="E30" s="18"/>
      <c r="F30" s="18"/>
      <c r="G30" s="32"/>
      <c r="H30" s="32"/>
      <c r="I30" s="32"/>
      <c r="J30" s="37"/>
      <c r="K30" s="37"/>
      <c r="L30" s="37"/>
      <c r="M30" s="32"/>
      <c r="N30" s="32"/>
      <c r="O30" s="37"/>
      <c r="P30" s="32"/>
      <c r="Q30" s="32"/>
    </row>
    <row r="31" spans="1:17" x14ac:dyDescent="0.2">
      <c r="A31" s="18" t="s">
        <v>73</v>
      </c>
      <c r="B31" s="32"/>
      <c r="C31" s="18"/>
      <c r="D31" s="18"/>
      <c r="E31" s="18"/>
      <c r="F31" s="18"/>
      <c r="G31" s="32"/>
      <c r="H31" s="32"/>
      <c r="I31" s="32"/>
      <c r="J31" s="37"/>
      <c r="K31" s="37"/>
      <c r="L31" s="37"/>
      <c r="M31" s="32"/>
      <c r="N31" s="32"/>
      <c r="O31" s="37"/>
      <c r="P31" s="32"/>
      <c r="Q31" s="32"/>
    </row>
    <row r="32" spans="1:17" ht="26.1" customHeight="1" x14ac:dyDescent="0.2">
      <c r="A32" s="45" t="s">
        <v>74</v>
      </c>
      <c r="B32" s="46">
        <v>12</v>
      </c>
      <c r="C32" s="43">
        <v>65</v>
      </c>
      <c r="D32" s="34">
        <v>84</v>
      </c>
      <c r="E32" s="34">
        <v>2</v>
      </c>
      <c r="F32" s="34">
        <v>7</v>
      </c>
      <c r="G32" s="35">
        <v>52</v>
      </c>
      <c r="H32" s="35">
        <v>44</v>
      </c>
      <c r="I32" s="35">
        <v>36</v>
      </c>
      <c r="J32" s="36">
        <v>6</v>
      </c>
      <c r="K32" s="36">
        <v>3</v>
      </c>
      <c r="L32" s="36">
        <v>6</v>
      </c>
      <c r="M32" s="35">
        <v>16</v>
      </c>
      <c r="N32" s="35">
        <v>30</v>
      </c>
      <c r="O32" s="36">
        <v>4</v>
      </c>
      <c r="P32" s="35">
        <v>22</v>
      </c>
      <c r="Q32" s="35">
        <v>26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B2:B6"/>
    <mergeCell ref="A2:A6"/>
    <mergeCell ref="C3:C6"/>
    <mergeCell ref="D4:D6"/>
    <mergeCell ref="G4:G6"/>
    <mergeCell ref="E4:F4"/>
    <mergeCell ref="E5:E6"/>
    <mergeCell ref="F5:F6"/>
    <mergeCell ref="C2:Q2"/>
    <mergeCell ref="D3:Q3"/>
    <mergeCell ref="L5:N5"/>
    <mergeCell ref="O5:Q5"/>
    <mergeCell ref="L4:Q4"/>
    <mergeCell ref="H4:K4"/>
    <mergeCell ref="H5:I5"/>
    <mergeCell ref="J5:K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2"/>
  <sheetViews>
    <sheetView zoomScaleNormal="100" workbookViewId="0">
      <selection activeCell="J5" sqref="J5:J6"/>
    </sheetView>
  </sheetViews>
  <sheetFormatPr defaultColWidth="8.85546875" defaultRowHeight="12.75" x14ac:dyDescent="0.2"/>
  <cols>
    <col min="1" max="1" width="41.28515625" style="1" customWidth="1"/>
    <col min="2" max="2" width="4" style="1" customWidth="1"/>
    <col min="3" max="3" width="13" style="1" customWidth="1"/>
    <col min="4" max="5" width="12.28515625" style="1" customWidth="1"/>
    <col min="6" max="6" width="14.42578125" style="1" customWidth="1"/>
    <col min="7" max="8" width="12.28515625" style="1" customWidth="1"/>
    <col min="9" max="9" width="13.28515625" style="1" customWidth="1"/>
    <col min="10" max="10" width="17.28515625" style="1" customWidth="1"/>
    <col min="11" max="11" width="15.28515625" style="1" customWidth="1"/>
    <col min="12" max="12" width="17.42578125" style="1" customWidth="1"/>
    <col min="13" max="13" width="13" style="1" customWidth="1"/>
    <col min="14" max="14" width="15.28515625" style="1" customWidth="1"/>
    <col min="15" max="15" width="8.85546875" style="1"/>
  </cols>
  <sheetData>
    <row r="3" spans="1:14" ht="11.25" customHeight="1" x14ac:dyDescent="0.2">
      <c r="A3" s="186" t="s">
        <v>12</v>
      </c>
      <c r="B3" s="187" t="s">
        <v>256</v>
      </c>
      <c r="C3" s="188" t="s">
        <v>257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ht="11.25" customHeight="1" x14ac:dyDescent="0.2">
      <c r="A4" s="186"/>
      <c r="B4" s="187"/>
      <c r="C4" s="192" t="s">
        <v>258</v>
      </c>
      <c r="D4" s="189" t="s">
        <v>259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8.75" customHeight="1" x14ac:dyDescent="0.2">
      <c r="A5" s="186"/>
      <c r="B5" s="187"/>
      <c r="C5" s="192"/>
      <c r="D5" s="191" t="s">
        <v>260</v>
      </c>
      <c r="E5" s="191"/>
      <c r="F5" s="191"/>
      <c r="G5" s="191"/>
      <c r="H5" s="191"/>
      <c r="I5" s="192" t="s">
        <v>261</v>
      </c>
      <c r="J5" s="192" t="s">
        <v>262</v>
      </c>
      <c r="K5" s="190" t="s">
        <v>201</v>
      </c>
      <c r="L5" s="190"/>
      <c r="M5" s="190"/>
      <c r="N5" s="190"/>
    </row>
    <row r="6" spans="1:14" ht="135.6" customHeight="1" x14ac:dyDescent="0.2">
      <c r="A6" s="186"/>
      <c r="B6" s="187"/>
      <c r="C6" s="192"/>
      <c r="D6" s="2" t="s">
        <v>263</v>
      </c>
      <c r="E6" s="2" t="s">
        <v>264</v>
      </c>
      <c r="F6" s="2" t="s">
        <v>265</v>
      </c>
      <c r="G6" s="2" t="s">
        <v>266</v>
      </c>
      <c r="H6" s="2" t="s">
        <v>267</v>
      </c>
      <c r="I6" s="192"/>
      <c r="J6" s="192"/>
      <c r="K6" s="10" t="s">
        <v>268</v>
      </c>
      <c r="L6" s="10" t="s">
        <v>269</v>
      </c>
      <c r="M6" s="10" t="s">
        <v>270</v>
      </c>
      <c r="N6" s="10" t="s">
        <v>271</v>
      </c>
    </row>
    <row r="7" spans="1:14" s="16" customFormat="1" x14ac:dyDescent="0.2">
      <c r="A7" s="3"/>
      <c r="B7" s="4"/>
      <c r="C7" s="3">
        <v>190</v>
      </c>
      <c r="D7" s="3">
        <v>191</v>
      </c>
      <c r="E7" s="3">
        <v>192</v>
      </c>
      <c r="F7" s="3">
        <v>193</v>
      </c>
      <c r="G7" s="3">
        <v>194</v>
      </c>
      <c r="H7" s="3">
        <v>195</v>
      </c>
      <c r="I7" s="3">
        <v>196</v>
      </c>
      <c r="J7" s="3">
        <v>197</v>
      </c>
      <c r="K7" s="3">
        <v>198</v>
      </c>
      <c r="L7" s="3">
        <v>199</v>
      </c>
      <c r="M7" s="3">
        <v>200</v>
      </c>
      <c r="N7" s="2">
        <v>201</v>
      </c>
    </row>
    <row r="8" spans="1:14" x14ac:dyDescent="0.2">
      <c r="A8" s="5"/>
      <c r="B8" s="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">
      <c r="A9" s="5" t="s">
        <v>49</v>
      </c>
      <c r="B9" s="6" t="s">
        <v>50</v>
      </c>
      <c r="C9" s="7">
        <f>D9+I9+J9</f>
        <v>85597.930000000008</v>
      </c>
      <c r="D9" s="7">
        <f>E9+F9+G9+H9</f>
        <v>83936.35</v>
      </c>
      <c r="E9" s="7">
        <v>82253.570000000007</v>
      </c>
      <c r="F9" s="7">
        <v>1682.78</v>
      </c>
      <c r="G9" s="7"/>
      <c r="H9" s="7"/>
      <c r="I9" s="7">
        <v>1541.6</v>
      </c>
      <c r="J9" s="125">
        <f>K9+L9+M9</f>
        <v>119.98</v>
      </c>
      <c r="K9" s="7"/>
      <c r="L9" s="7"/>
      <c r="M9" s="7">
        <v>119.98</v>
      </c>
      <c r="N9" s="7"/>
    </row>
    <row r="10" spans="1:14" x14ac:dyDescent="0.2">
      <c r="A10" s="5"/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">
      <c r="A11" s="8" t="s">
        <v>51</v>
      </c>
      <c r="B11" s="6" t="s">
        <v>52</v>
      </c>
      <c r="C11" s="7">
        <f>D11+I11+J11</f>
        <v>0</v>
      </c>
      <c r="D11" s="7">
        <f>E11+F11+G11+H11</f>
        <v>0</v>
      </c>
      <c r="E11" s="7"/>
      <c r="F11" s="7"/>
      <c r="G11" s="7"/>
      <c r="H11" s="7"/>
      <c r="I11" s="7"/>
      <c r="J11" s="125">
        <f>K11+L11+M11</f>
        <v>0</v>
      </c>
      <c r="K11" s="7"/>
      <c r="L11" s="7"/>
      <c r="M11" s="7"/>
      <c r="N11" s="7"/>
    </row>
    <row r="12" spans="1:14" x14ac:dyDescent="0.2">
      <c r="A12" s="5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">
      <c r="A13" s="5" t="s">
        <v>53</v>
      </c>
      <c r="B13" s="6" t="s">
        <v>54</v>
      </c>
      <c r="C13" s="7">
        <f>D13+I13+J13</f>
        <v>0</v>
      </c>
      <c r="D13" s="7">
        <f>E13+F13+G13+H13</f>
        <v>0</v>
      </c>
      <c r="E13" s="7"/>
      <c r="F13" s="7"/>
      <c r="G13" s="7"/>
      <c r="H13" s="7"/>
      <c r="I13" s="7"/>
      <c r="J13" s="125">
        <f>K13+L13+M13</f>
        <v>0</v>
      </c>
      <c r="K13" s="7"/>
      <c r="L13" s="7"/>
      <c r="M13" s="7"/>
      <c r="N13" s="7"/>
    </row>
    <row r="14" spans="1:14" x14ac:dyDescent="0.2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">
      <c r="A15" s="8" t="s">
        <v>51</v>
      </c>
      <c r="B15" s="6" t="s">
        <v>56</v>
      </c>
      <c r="C15" s="7">
        <f>D15+I15+J15</f>
        <v>0</v>
      </c>
      <c r="D15" s="7">
        <f>E15+F15+G15+H15</f>
        <v>0</v>
      </c>
      <c r="E15" s="7"/>
      <c r="F15" s="7"/>
      <c r="G15" s="7"/>
      <c r="H15" s="7"/>
      <c r="I15" s="7"/>
      <c r="J15" s="125">
        <f>K15+L15+M15</f>
        <v>0</v>
      </c>
      <c r="K15" s="7"/>
      <c r="L15" s="7"/>
      <c r="M15" s="7"/>
      <c r="N15" s="7"/>
    </row>
    <row r="16" spans="1:14" x14ac:dyDescent="0.2">
      <c r="A16" s="5" t="s">
        <v>57</v>
      </c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">
      <c r="A17" s="5" t="s">
        <v>58</v>
      </c>
      <c r="B17" s="6" t="s">
        <v>59</v>
      </c>
      <c r="C17" s="125">
        <f t="shared" ref="C17:N17" si="0">C19+C21+C23+C25+C27</f>
        <v>0</v>
      </c>
      <c r="D17" s="125">
        <f t="shared" si="0"/>
        <v>0</v>
      </c>
      <c r="E17" s="125">
        <f t="shared" si="0"/>
        <v>0</v>
      </c>
      <c r="F17" s="125">
        <f t="shared" si="0"/>
        <v>0</v>
      </c>
      <c r="G17" s="125">
        <f t="shared" si="0"/>
        <v>0</v>
      </c>
      <c r="H17" s="125">
        <f t="shared" si="0"/>
        <v>0</v>
      </c>
      <c r="I17" s="125">
        <f t="shared" si="0"/>
        <v>0</v>
      </c>
      <c r="J17" s="125">
        <f t="shared" si="0"/>
        <v>0</v>
      </c>
      <c r="K17" s="125">
        <f t="shared" si="0"/>
        <v>0</v>
      </c>
      <c r="L17" s="125">
        <f t="shared" si="0"/>
        <v>0</v>
      </c>
      <c r="M17" s="125">
        <f t="shared" si="0"/>
        <v>0</v>
      </c>
      <c r="N17" s="125">
        <f t="shared" si="0"/>
        <v>0</v>
      </c>
    </row>
    <row r="18" spans="1:14" x14ac:dyDescent="0.2">
      <c r="A18" s="9" t="s">
        <v>60</v>
      </c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">
      <c r="A19" s="8" t="s">
        <v>61</v>
      </c>
      <c r="B19" s="6" t="s">
        <v>62</v>
      </c>
      <c r="C19" s="7">
        <f>D19+I19+J19</f>
        <v>0</v>
      </c>
      <c r="D19" s="7">
        <f>E19+F19+G19+H19</f>
        <v>0</v>
      </c>
      <c r="E19" s="7"/>
      <c r="F19" s="7"/>
      <c r="G19" s="7"/>
      <c r="H19" s="7"/>
      <c r="I19" s="7"/>
      <c r="J19" s="125">
        <f>K19+L19+M19</f>
        <v>0</v>
      </c>
      <c r="K19" s="7"/>
      <c r="L19" s="7"/>
      <c r="M19" s="7"/>
      <c r="N19" s="7"/>
    </row>
    <row r="20" spans="1:14" x14ac:dyDescent="0.2">
      <c r="A20" s="9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">
      <c r="A21" s="8" t="s">
        <v>63</v>
      </c>
      <c r="B21" s="6" t="s">
        <v>64</v>
      </c>
      <c r="C21" s="7">
        <f>D21+I21+J21</f>
        <v>0</v>
      </c>
      <c r="D21" s="7">
        <f>E21+F21+G21+H21</f>
        <v>0</v>
      </c>
      <c r="E21" s="7"/>
      <c r="F21" s="7"/>
      <c r="G21" s="7"/>
      <c r="H21" s="7"/>
      <c r="I21" s="7"/>
      <c r="J21" s="125">
        <f>K21+L21+M21</f>
        <v>0</v>
      </c>
      <c r="K21" s="7"/>
      <c r="L21" s="7"/>
      <c r="M21" s="7"/>
      <c r="N21" s="7"/>
    </row>
    <row r="22" spans="1:14" x14ac:dyDescent="0.2">
      <c r="A22" s="5"/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">
      <c r="A23" s="8" t="s">
        <v>65</v>
      </c>
      <c r="B23" s="6" t="s">
        <v>66</v>
      </c>
      <c r="C23" s="7">
        <f>D23+I23+J23</f>
        <v>0</v>
      </c>
      <c r="D23" s="7">
        <f>E23+F23+G23+H23</f>
        <v>0</v>
      </c>
      <c r="E23" s="7"/>
      <c r="F23" s="7"/>
      <c r="G23" s="7"/>
      <c r="H23" s="7"/>
      <c r="I23" s="7"/>
      <c r="J23" s="125">
        <f>K23+L23+M23</f>
        <v>0</v>
      </c>
      <c r="K23" s="7"/>
      <c r="L23" s="7"/>
      <c r="M23" s="7"/>
      <c r="N23" s="7"/>
    </row>
    <row r="24" spans="1:14" x14ac:dyDescent="0.2">
      <c r="A24" s="5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">
      <c r="A25" s="8" t="s">
        <v>67</v>
      </c>
      <c r="B25" s="6" t="s">
        <v>68</v>
      </c>
      <c r="C25" s="7">
        <f>D25+I25+J25</f>
        <v>0</v>
      </c>
      <c r="D25" s="7">
        <f>E25+F25+G25+H25</f>
        <v>0</v>
      </c>
      <c r="E25" s="7"/>
      <c r="F25" s="7"/>
      <c r="G25" s="7"/>
      <c r="H25" s="7"/>
      <c r="I25" s="7"/>
      <c r="J25" s="125">
        <f>K25+L25+M25</f>
        <v>0</v>
      </c>
      <c r="K25" s="7"/>
      <c r="L25" s="7"/>
      <c r="M25" s="7"/>
      <c r="N25" s="7"/>
    </row>
    <row r="26" spans="1:14" x14ac:dyDescent="0.2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">
      <c r="A27" s="8" t="s">
        <v>69</v>
      </c>
      <c r="B27" s="6" t="s">
        <v>70</v>
      </c>
      <c r="C27" s="7">
        <f>D27+I27+J27</f>
        <v>0</v>
      </c>
      <c r="D27" s="7">
        <f>E27+F27+G27+H27</f>
        <v>0</v>
      </c>
      <c r="E27" s="7"/>
      <c r="F27" s="7"/>
      <c r="G27" s="7"/>
      <c r="H27" s="7"/>
      <c r="I27" s="7"/>
      <c r="J27" s="125">
        <f>K27+L27+M27</f>
        <v>0</v>
      </c>
      <c r="K27" s="7"/>
      <c r="L27" s="7"/>
      <c r="M27" s="7"/>
      <c r="N27" s="7"/>
    </row>
    <row r="28" spans="1:14" x14ac:dyDescent="0.2">
      <c r="A28" s="5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42" customHeight="1" x14ac:dyDescent="0.2">
      <c r="A29" s="12" t="s">
        <v>272</v>
      </c>
      <c r="B29" s="13" t="s">
        <v>72</v>
      </c>
      <c r="C29" s="126">
        <f t="shared" ref="C29:N29" si="1">C9+C17</f>
        <v>85597.930000000008</v>
      </c>
      <c r="D29" s="126">
        <f t="shared" si="1"/>
        <v>83936.35</v>
      </c>
      <c r="E29" s="126">
        <f t="shared" si="1"/>
        <v>82253.570000000007</v>
      </c>
      <c r="F29" s="126">
        <f t="shared" si="1"/>
        <v>1682.78</v>
      </c>
      <c r="G29" s="126">
        <f t="shared" si="1"/>
        <v>0</v>
      </c>
      <c r="H29" s="126">
        <f t="shared" si="1"/>
        <v>0</v>
      </c>
      <c r="I29" s="126">
        <f t="shared" si="1"/>
        <v>1541.6</v>
      </c>
      <c r="J29" s="126">
        <f t="shared" si="1"/>
        <v>119.98</v>
      </c>
      <c r="K29" s="126">
        <f t="shared" si="1"/>
        <v>0</v>
      </c>
      <c r="L29" s="126">
        <f t="shared" si="1"/>
        <v>0</v>
      </c>
      <c r="M29" s="126">
        <f t="shared" si="1"/>
        <v>119.98</v>
      </c>
      <c r="N29" s="126">
        <f t="shared" si="1"/>
        <v>0</v>
      </c>
    </row>
    <row r="30" spans="1:14" x14ac:dyDescent="0.2">
      <c r="A30" s="12"/>
      <c r="B30" s="13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s="33" customFormat="1" ht="14.1" customHeight="1" x14ac:dyDescent="0.2">
      <c r="A31" s="18" t="s">
        <v>73</v>
      </c>
      <c r="B31" s="32"/>
      <c r="C31" s="101" t="s">
        <v>273</v>
      </c>
      <c r="D31" s="101" t="s">
        <v>273</v>
      </c>
      <c r="E31" s="101" t="s">
        <v>273</v>
      </c>
      <c r="F31" s="101" t="s">
        <v>273</v>
      </c>
      <c r="G31" s="101" t="s">
        <v>273</v>
      </c>
      <c r="H31" s="101" t="s">
        <v>273</v>
      </c>
      <c r="I31" s="101" t="s">
        <v>273</v>
      </c>
      <c r="J31" s="101" t="s">
        <v>273</v>
      </c>
      <c r="K31" s="101" t="s">
        <v>273</v>
      </c>
      <c r="L31" s="101" t="s">
        <v>273</v>
      </c>
      <c r="M31" s="101" t="s">
        <v>273</v>
      </c>
      <c r="N31" s="101" t="s">
        <v>273</v>
      </c>
    </row>
    <row r="32" spans="1:14" ht="27.95" customHeight="1" x14ac:dyDescent="0.2">
      <c r="A32" s="17" t="s">
        <v>74</v>
      </c>
      <c r="B32" s="14">
        <v>12</v>
      </c>
      <c r="C32" s="7">
        <f>D32+I32+J32</f>
        <v>85597.930000000008</v>
      </c>
      <c r="D32" s="7">
        <f>E32+F32+G32+H32</f>
        <v>83936.35</v>
      </c>
      <c r="E32" s="7">
        <v>82253.570000000007</v>
      </c>
      <c r="F32" s="7">
        <v>1682.78</v>
      </c>
      <c r="G32" s="7"/>
      <c r="H32" s="7"/>
      <c r="I32" s="7">
        <v>1541.6</v>
      </c>
      <c r="J32" s="125">
        <f>K32+L32+M32</f>
        <v>119.98</v>
      </c>
      <c r="K32" s="7"/>
      <c r="L32" s="7"/>
      <c r="M32" s="7">
        <v>119.98</v>
      </c>
      <c r="N32" s="7"/>
    </row>
  </sheetData>
  <sheetProtection formatCells="0" formatColumns="0" formatRows="0" insertColumns="0" insertRows="0" insertHyperlinks="0" deleteColumns="0" deleteRows="0" sort="0" autoFilter="0" pivotTables="0"/>
  <mergeCells count="9">
    <mergeCell ref="A3:A6"/>
    <mergeCell ref="B3:B6"/>
    <mergeCell ref="C3:N3"/>
    <mergeCell ref="D4:N4"/>
    <mergeCell ref="K5:N5"/>
    <mergeCell ref="D5:H5"/>
    <mergeCell ref="C4:C6"/>
    <mergeCell ref="I5:I6"/>
    <mergeCell ref="J5:J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Обложка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'9'!Заголовки_для_печати</vt:lpstr>
      <vt:lpstr>Обложка!Область_печати</vt:lpstr>
    </vt:vector>
  </TitlesOfParts>
  <Manager/>
  <Company>GIVC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Konovalova</dc:creator>
  <cp:keywords/>
  <dc:description/>
  <cp:lastModifiedBy>Microsoft</cp:lastModifiedBy>
  <cp:lastPrinted>2021-02-03T02:32:18Z</cp:lastPrinted>
  <dcterms:created xsi:type="dcterms:W3CDTF">2003-04-21T06:27:22Z</dcterms:created>
  <dcterms:modified xsi:type="dcterms:W3CDTF">2021-02-24T02:38:44Z</dcterms:modified>
  <cp:category/>
</cp:coreProperties>
</file>